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Y:\Бюджет 2026\РЕШЕНИЕ О БЮДЖЕТЕ 2026-2028\ПРОГНОЗ СЭР 2026-2028\"/>
    </mc:Choice>
  </mc:AlternateContent>
  <xr:revisionPtr revIDLastSave="0" documentId="13_ncr:1_{1F177BA4-9E66-48CF-93B6-DFB77EE14143}" xr6:coauthVersionLast="47" xr6:coauthVersionMax="47" xr10:uidLastSave="{00000000-0000-0000-0000-000000000000}"/>
  <bookViews>
    <workbookView showSheetTabs="0" xWindow="-120" yWindow="-120" windowWidth="24240" windowHeight="13020" activeTab="1" xr2:uid="{00000000-000D-0000-FFFF-FFFF00000000}"/>
  </bookViews>
  <sheets>
    <sheet name="Evaluation Version" sheetId="1" r:id="rId1"/>
    <sheet name="_1_ 13 - Баланс труда_2016" sheetId="2" r:id="rId2"/>
  </sheets>
  <definedNames>
    <definedName name="_xlnm.Print_Are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93" i="2" l="1"/>
  <c r="J93" i="2"/>
  <c r="I93" i="2"/>
  <c r="H93" i="2"/>
  <c r="G93" i="2"/>
  <c r="F93" i="2"/>
  <c r="E93" i="2"/>
  <c r="D93" i="2"/>
  <c r="D86" i="2" s="1"/>
  <c r="C93" i="2"/>
  <c r="K86" i="2"/>
  <c r="J86" i="2"/>
  <c r="I86" i="2"/>
  <c r="H86" i="2"/>
  <c r="G86" i="2"/>
  <c r="F86" i="2"/>
  <c r="E86" i="2"/>
  <c r="C86" i="2"/>
  <c r="K76" i="2"/>
  <c r="J76" i="2"/>
  <c r="I76" i="2"/>
  <c r="I70" i="2" s="1"/>
  <c r="I63" i="2" s="1"/>
  <c r="H76" i="2"/>
  <c r="G76" i="2"/>
  <c r="F76" i="2"/>
  <c r="E76" i="2"/>
  <c r="D76" i="2"/>
  <c r="C76" i="2"/>
  <c r="K71" i="2"/>
  <c r="J71" i="2"/>
  <c r="J70" i="2" s="1"/>
  <c r="J63" i="2" s="1"/>
  <c r="I71" i="2"/>
  <c r="H71" i="2"/>
  <c r="G71" i="2"/>
  <c r="F71" i="2"/>
  <c r="E71" i="2"/>
  <c r="D71" i="2"/>
  <c r="C71" i="2"/>
  <c r="K70" i="2"/>
  <c r="K63" i="2" s="1"/>
  <c r="H70" i="2"/>
  <c r="G70" i="2"/>
  <c r="F70" i="2"/>
  <c r="E70" i="2"/>
  <c r="D70" i="2"/>
  <c r="C70" i="2"/>
  <c r="C63" i="2" s="1"/>
  <c r="K64" i="2"/>
  <c r="J64" i="2"/>
  <c r="I64" i="2"/>
  <c r="H64" i="2"/>
  <c r="G64" i="2"/>
  <c r="F64" i="2"/>
  <c r="E64" i="2"/>
  <c r="D64" i="2"/>
  <c r="D63" i="2" s="1"/>
  <c r="C64" i="2"/>
  <c r="H63" i="2"/>
  <c r="G63" i="2"/>
  <c r="F63" i="2"/>
  <c r="E63" i="2"/>
  <c r="K20" i="2"/>
  <c r="J20" i="2"/>
  <c r="I20" i="2"/>
  <c r="H20" i="2"/>
  <c r="G20" i="2"/>
  <c r="G18" i="2" s="1"/>
  <c r="G12" i="2" s="1"/>
  <c r="G81" i="2" s="1"/>
  <c r="F20" i="2"/>
  <c r="E20" i="2"/>
  <c r="D20" i="2"/>
  <c r="C20" i="2"/>
  <c r="K18" i="2"/>
  <c r="J18" i="2"/>
  <c r="I18" i="2"/>
  <c r="H18" i="2"/>
  <c r="H12" i="2" s="1"/>
  <c r="H81" i="2" s="1"/>
  <c r="F18" i="2"/>
  <c r="E18" i="2"/>
  <c r="D18" i="2"/>
  <c r="C18" i="2"/>
  <c r="K14" i="2"/>
  <c r="J14" i="2"/>
  <c r="I14" i="2"/>
  <c r="I12" i="2" s="1"/>
  <c r="I81" i="2" s="1"/>
  <c r="H14" i="2"/>
  <c r="G14" i="2"/>
  <c r="F14" i="2"/>
  <c r="E14" i="2"/>
  <c r="D14" i="2"/>
  <c r="C14" i="2"/>
  <c r="K12" i="2"/>
  <c r="K81" i="2" s="1"/>
  <c r="J12" i="2"/>
  <c r="J81" i="2" s="1"/>
  <c r="F12" i="2"/>
  <c r="F81" i="2" s="1"/>
  <c r="E12" i="2"/>
  <c r="E81" i="2" s="1"/>
  <c r="D12" i="2"/>
  <c r="D81" i="2" s="1"/>
  <c r="C12" i="2"/>
  <c r="C81" i="2" s="1"/>
  <c r="K8" i="2"/>
  <c r="K5" i="2" s="1"/>
  <c r="K60" i="2" s="1"/>
  <c r="J8" i="2"/>
  <c r="I8" i="2"/>
  <c r="H8" i="2"/>
  <c r="G8" i="2"/>
  <c r="F8" i="2"/>
  <c r="F5" i="2" s="1"/>
  <c r="F60" i="2" s="1"/>
  <c r="E8" i="2"/>
  <c r="D8" i="2"/>
  <c r="C8" i="2"/>
  <c r="C5" i="2" s="1"/>
  <c r="C60" i="2" s="1"/>
  <c r="J5" i="2"/>
  <c r="J60" i="2" s="1"/>
  <c r="I5" i="2"/>
  <c r="H5" i="2"/>
  <c r="G5" i="2"/>
  <c r="G60" i="2" s="1"/>
  <c r="E5" i="2"/>
  <c r="E60" i="2" s="1"/>
  <c r="D5" i="2"/>
  <c r="D60" i="2" s="1"/>
  <c r="C83" i="2" l="1"/>
  <c r="C82" i="2"/>
  <c r="E83" i="2"/>
  <c r="E82" i="2"/>
  <c r="G82" i="2"/>
  <c r="G83" i="2"/>
  <c r="H83" i="2"/>
  <c r="H82" i="2"/>
  <c r="H60" i="2"/>
  <c r="J83" i="2"/>
  <c r="J82" i="2"/>
  <c r="I83" i="2"/>
  <c r="I82" i="2"/>
  <c r="F82" i="2"/>
  <c r="F83" i="2"/>
  <c r="I60" i="2"/>
  <c r="K83" i="2"/>
  <c r="K82" i="2"/>
  <c r="D83" i="2"/>
  <c r="D82" i="2"/>
</calcChain>
</file>

<file path=xl/sharedStrings.xml><?xml version="1.0" encoding="utf-8"?>
<sst xmlns="http://schemas.openxmlformats.org/spreadsheetml/2006/main" count="413" uniqueCount="99">
  <si>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</si>
  <si>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</si>
  <si>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</si>
  <si>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</si>
  <si>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</si>
  <si>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</si>
  <si>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</si>
  <si>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</si>
  <si>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</si>
  <si>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</si>
  <si>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XI. Баланс трудовых ресурсов</t>
  </si>
  <si>
    <t>Данный раздел заполняется после утверждения и подписания раздела "Население"</t>
  </si>
  <si>
    <t>Численность трудовых ресурсов, всего</t>
  </si>
  <si>
    <t>человек</t>
  </si>
  <si>
    <t>в том числе:</t>
  </si>
  <si>
    <t>трудоспособное население в трудоспособном возрасте</t>
  </si>
  <si>
    <t>лица старше трудоспособного возраста и подростки, занятые в экономике, из них:</t>
  </si>
  <si>
    <t xml:space="preserve">        лица старше трудоспособного возраста</t>
  </si>
  <si>
    <t xml:space="preserve">        подростки</t>
  </si>
  <si>
    <t>Трудовая миграция (+/-)</t>
  </si>
  <si>
    <t>Численность занятых в экономике (среднегодовая, включая лиц, занятых в личном подсобном хозяйстве) - всего</t>
  </si>
  <si>
    <t>Раздел А Сельское, лесное хозяйство, охота, рыболовство и рыбоводство</t>
  </si>
  <si>
    <t xml:space="preserve">           01 Растениеводство и животноводство, охота и предоставление соответствующих услуг в этих областях</t>
  </si>
  <si>
    <t xml:space="preserve">           02 Лесоводство и лесозаготовки</t>
  </si>
  <si>
    <t xml:space="preserve">           03 Рыболовство и рыбоводство</t>
  </si>
  <si>
    <t xml:space="preserve">ПРОМЫШЛЕННОСТЬ </t>
  </si>
  <si>
    <t>Раздел B Добыча полезных ископаемых</t>
  </si>
  <si>
    <t>Раздел C Обрабатывающие производства</t>
  </si>
  <si>
    <t>10 Производство пищевых продуктов</t>
  </si>
  <si>
    <t>11 Производство напитков</t>
  </si>
  <si>
    <t>13 Производство текстильных изделий</t>
  </si>
  <si>
    <t>14 Производство одежды</t>
  </si>
  <si>
    <t>15 Производство кожи и изделий из кожи</t>
  </si>
  <si>
    <t>16 Обработка древесины и производство изделий из дерева и пробки, кроме мебели, производство изделий из соломки и материалов для плетения</t>
  </si>
  <si>
    <t>17 Производство бумаги и бумажных изделий</t>
  </si>
  <si>
    <t>18  Деятельность полиграфическая и копирование носителей информации</t>
  </si>
  <si>
    <t>20 Производство химических веществ и химических продуктов</t>
  </si>
  <si>
    <t>21 Производство лекарственных средств и материалов, применяемых в медицинских целях</t>
  </si>
  <si>
    <t>22 Производство резиновых и пластмассовых изделий</t>
  </si>
  <si>
    <t>23 Производство прочей неметаллической минеральной продукции</t>
  </si>
  <si>
    <t>24 Производство металлургическое</t>
  </si>
  <si>
    <t>25 Производство готовых металлических изделий, кроме машин и оборудования</t>
  </si>
  <si>
    <t>26 Производство компьютеров, электронных и оптических изделий</t>
  </si>
  <si>
    <t>27 Производство электрического оборудования</t>
  </si>
  <si>
    <t>28 Производство машин и оборудования, не включенных в другие группировки</t>
  </si>
  <si>
    <t>29 Производство автотранспортных средств, прицепов и полуприцепов</t>
  </si>
  <si>
    <t>30 Производство прочих транспортных средств и оборудования</t>
  </si>
  <si>
    <t>31 Производство мебели</t>
  </si>
  <si>
    <t>32 Производство прочих готовых изделий</t>
  </si>
  <si>
    <t>33 Ремонт и монтаж машин и оборудования</t>
  </si>
  <si>
    <t>Раздел D Обеспечение электрической энергией, газом и паром; кондиционирование воздуха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</si>
  <si>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</si>
  <si>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</si>
  <si>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</si>
  <si>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>Раздел H Транспортировка и хранение</t>
  </si>
  <si>
    <t>Раздел I Деятельность гостиниц и предприятий общественного питания</t>
  </si>
  <si>
    <t>Раздел J Деятельность в области информации и связи</t>
  </si>
  <si>
    <t>Раздел K Деятельность финансовая и страховая</t>
  </si>
  <si>
    <t>Раздел L Деятельность по операциям с недвижимым имуществом</t>
  </si>
  <si>
    <t>Раздел M Деятельность профессиональная, научная и техническая</t>
  </si>
  <si>
    <t>Раздел N Деятельность административная и сопутствующие дополнительные услуги</t>
  </si>
  <si>
    <t>Раздел O Государственное управление и обеспечение военной безопасности; социальное обеспечение</t>
  </si>
  <si>
    <t>Раздел P Образование</t>
  </si>
  <si>
    <t>Раздел Q Деятельность в области здравоохранения и социальных услуг</t>
  </si>
  <si>
    <t>Раздел R Деятельность в области культуры, спорта, организации досуга и развлечений</t>
  </si>
  <si>
    <t>Раздел S Предоставление прочих видов услуг</t>
  </si>
  <si>
    <t>Учащиеся в трудоспособном возрасте, обучающиеся с отрывом от работы</t>
  </si>
  <si>
    <t>Трудоспособное население в трудоспособном возрасте, не занятое трудовой деятельностью и учебой, в том числе:</t>
  </si>
  <si>
    <t>Численность безработных, рассчитанная по методологии МОТ (общая численность безработных)</t>
  </si>
  <si>
    <t>Численность безработных, зарегистрированных в государственных учреждениях службы занятости населения (среднегодовая)</t>
  </si>
  <si>
    <t xml:space="preserve">Распределение среднегодовой численности занятых в экономике по формам собственности: </t>
  </si>
  <si>
    <t>В организациях государственной и муниципальной форм собственности - всего, в том числе:</t>
  </si>
  <si>
    <t xml:space="preserve">    в организациях государственной формы
    собственности</t>
  </si>
  <si>
    <t xml:space="preserve">    в организациях муниципальной формы
    собственности</t>
  </si>
  <si>
    <t>В общественных объединениях и организациях</t>
  </si>
  <si>
    <t>В организациях  смешанной формой собственности</t>
  </si>
  <si>
    <t>В организациях с иностранным участием</t>
  </si>
  <si>
    <t xml:space="preserve">В частном секторе, всего, в том числе </t>
  </si>
  <si>
    <t xml:space="preserve">     в крестьянских (фермерских) хозяйствах,
     включая наемных работников, из них:</t>
  </si>
  <si>
    <t xml:space="preserve">           владельцы фермерских хозяйств (фермеры)</t>
  </si>
  <si>
    <t xml:space="preserve">           наемные работники</t>
  </si>
  <si>
    <t xml:space="preserve">     на частных предприятиях, из них:</t>
  </si>
  <si>
    <t xml:space="preserve">           занятые в малых предприятиях</t>
  </si>
  <si>
    <t xml:space="preserve">    занятые индивидуальным трудом и по найму у
    отдельных граждан, из них:</t>
  </si>
  <si>
    <t xml:space="preserve">           индивидуальные предприниматели</t>
  </si>
  <si>
    <t xml:space="preserve">           занятые по найму у отдельных граждан</t>
  </si>
  <si>
    <t xml:space="preserve">          физические лица - плательщики налога на 
          профессиональный доход ("самозанятые 
          граждане")</t>
  </si>
  <si>
    <t xml:space="preserve">    лица, занятые в домашнем хозяйстве (включая
    личное подсобное хозяйство), производством
    товаров и услуг для реализации </t>
  </si>
  <si>
    <t xml:space="preserve">Численность рабочей силы  (по балансу трудовых ресурсов) </t>
  </si>
  <si>
    <t>Уровень безработицы (по методологии МОТ)</t>
  </si>
  <si>
    <t>%</t>
  </si>
  <si>
    <t>Уровень зарегистрированной безработицы, среднегодовая</t>
  </si>
  <si>
    <t>Уровень зарегистрированной безработицы, на конец года</t>
  </si>
  <si>
    <t>Численность работающих в бюджетных организациях</t>
  </si>
  <si>
    <t>Численность занятого населения в организациях, включая занятых по найму у индивидуальных предпринимателей и отдельных граждан</t>
  </si>
  <si>
    <r>
      <rPr>
        <i/>
        <sz val="7"/>
        <rFont val="Arial Cyr"/>
        <charset val="1"/>
      </rPr>
      <t xml:space="preserve">СПРАВОЧНО: Среднесписочная численность работников крупных и средних организаций </t>
    </r>
    <r>
      <rPr>
        <b/>
        <i/>
        <sz val="7"/>
        <color rgb="FFFF0000"/>
        <rFont val="Arial Cyr"/>
        <charset val="204"/>
      </rPr>
      <t>(по чистым видам экономической детяельности)</t>
    </r>
  </si>
  <si>
    <t>х</t>
  </si>
  <si>
    <t xml:space="preserve">    в том числе: 01 Растениеводство и животноводство, охота и предоставление соответствующих услуг в этих областях</t>
  </si>
  <si>
    <t xml:space="preserve">    в том числе: 02 Лесоводство и лесозаготовки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</si>
</sst>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0"/>
    <numFmt numFmtId="165" formatCode="#\ ##0.0"/>
    <numFmt numFmtId="166" formatCode="#\ ##0.0;\-#\ ##0.0"/>
    <numFmt numFmtId="167" formatCode="0.0"/>
  </numFmts>
  <fonts count="20">
    <font>
      <sz val="8.25"/>
      <color rgb="FF000000"/>
      <name val="Tahoma"/>
    </font>
    <font>
      <u/>
      <sz val="11"/>
      <color rgb="FF0000FF"/>
      <name val="Calibri"/>
      <scheme val="minor"/>
    </font>
    <font>
      <u/>
      <sz val="11"/>
      <color rgb="FF800080"/>
      <name val="Calibri"/>
      <scheme val="minor"/>
    </font>
    <font>
      <sz val="10"/>
      <name val="Arial Cyr"/>
    </font>
    <font>
      <sz val="8.25"/>
      <name val="Tahoma"/>
    </font>
    <font>
      <i/>
      <sz val="8"/>
      <name val="Arial"/>
    </font>
    <font>
      <sz val="8"/>
      <name val="Arial"/>
    </font>
    <font>
      <sz val="7"/>
      <name val="Arial"/>
    </font>
    <font>
      <sz val="8"/>
      <color theme="1"/>
      <name val="Arial"/>
    </font>
    <font>
      <b/>
      <sz val="8"/>
      <name val="Arial"/>
    </font>
    <font>
      <b/>
      <sz val="8"/>
      <color theme="1"/>
      <name val="Arial"/>
    </font>
    <font>
      <b/>
      <sz val="7"/>
      <name val="Arial"/>
    </font>
    <font>
      <i/>
      <sz val="7"/>
      <name val="Arial"/>
    </font>
    <font>
      <i/>
      <sz val="8"/>
      <name val="Arial Cyr"/>
    </font>
    <font>
      <i/>
      <sz val="8"/>
      <color theme="1"/>
      <name val="Arial"/>
    </font>
    <font>
      <b/>
      <sz val="7"/>
      <color rgb="FFFF0000"/>
      <name val="Arial"/>
    </font>
    <font>
      <i/>
      <sz val="7"/>
      <name val="Arial Cyr"/>
    </font>
    <font>
      <sz val="8"/>
      <name val="Arial Cyr"/>
    </font>
    <font>
      <i/>
      <sz val="7"/>
      <name val="Arial Cyr"/>
      <charset val="1"/>
    </font>
    <font>
      <b/>
      <i/>
      <sz val="7"/>
      <color rgb="FFFF0000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rgb="FFFFFFFF"/>
      </patternFill>
    </fill>
    <fill>
      <patternFill patternType="solid">
        <fgColor rgb="FFFFFF00"/>
      </patternFill>
    </fill>
    <fill>
      <patternFill patternType="solid">
        <fgColor rgb="FFDAEFF3"/>
      </patternFill>
    </fill>
    <fill>
      <patternFill patternType="solid">
        <fgColor rgb="FFFCFDFD"/>
      </patternFill>
    </fill>
  </fills>
  <borders count="44">
    <border>
      <left/>
      <right/>
      <top/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</borders>
  <cellStyleXfs count="4">
    <xf numFmtId="0" fontId="0" fillId="0" borderId="0">
      <protection locked="0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/>
  </cellStyleXfs>
  <cellXfs count="120">
    <xf numFmtId="0" fontId="0" fillId="0" borderId="0" xfId="0" applyFont="1">
      <protection locked="0"/>
    </xf>
    <xf numFmtId="0" fontId="4" fillId="0" borderId="0" xfId="0" applyFont="1" applyAlignment="1">
      <alignment vertical="top"/>
      <protection locked="0"/>
    </xf>
    <xf numFmtId="0" fontId="5" fillId="0" borderId="0" xfId="0" applyFont="1" applyProtection="1"/>
    <xf numFmtId="0" fontId="4" fillId="0" borderId="0" xfId="0" applyFont="1" applyProtection="1"/>
    <xf numFmtId="0" fontId="6" fillId="0" borderId="0" xfId="0" applyFont="1" applyAlignment="1" applyProtection="1">
      <alignment horizontal="left" vertical="center"/>
    </xf>
    <xf numFmtId="0" fontId="7" fillId="0" borderId="0" xfId="0" applyFont="1" applyProtection="1"/>
    <xf numFmtId="0" fontId="8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vertical="center"/>
    </xf>
    <xf numFmtId="0" fontId="6" fillId="0" borderId="12" xfId="0" applyFont="1" applyBorder="1" applyAlignment="1" applyProtection="1">
      <alignment vertical="center" wrapText="1"/>
    </xf>
    <xf numFmtId="0" fontId="9" fillId="0" borderId="10" xfId="0" applyFont="1" applyBorder="1" applyAlignment="1" applyProtection="1">
      <alignment horizontal="left" vertical="center"/>
    </xf>
    <xf numFmtId="0" fontId="9" fillId="0" borderId="10" xfId="0" applyFont="1" applyBorder="1" applyAlignment="1" applyProtection="1">
      <alignment vertical="center"/>
    </xf>
    <xf numFmtId="0" fontId="10" fillId="0" borderId="13" xfId="0" applyFont="1" applyBorder="1" applyAlignment="1" applyProtection="1">
      <alignment horizontal="center" vertical="top"/>
    </xf>
    <xf numFmtId="0" fontId="10" fillId="0" borderId="14" xfId="0" applyFont="1" applyBorder="1" applyAlignment="1" applyProtection="1">
      <alignment horizontal="center" vertical="top"/>
    </xf>
    <xf numFmtId="0" fontId="10" fillId="0" borderId="15" xfId="0" applyFont="1" applyBorder="1" applyAlignment="1" applyProtection="1">
      <alignment horizontal="center" vertical="top"/>
    </xf>
    <xf numFmtId="0" fontId="11" fillId="3" borderId="16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164" fontId="10" fillId="3" borderId="3" xfId="0" applyNumberFormat="1" applyFont="1" applyFill="1" applyBorder="1" applyAlignment="1" applyProtection="1">
      <alignment horizontal="center" vertical="top"/>
    </xf>
    <xf numFmtId="164" fontId="10" fillId="3" borderId="4" xfId="0" applyNumberFormat="1" applyFont="1" applyFill="1" applyBorder="1" applyAlignment="1" applyProtection="1">
      <alignment horizontal="center" vertical="top"/>
    </xf>
    <xf numFmtId="164" fontId="10" fillId="3" borderId="5" xfId="0" applyNumberFormat="1" applyFont="1" applyFill="1" applyBorder="1" applyAlignment="1" applyProtection="1">
      <alignment horizontal="center" vertical="top"/>
    </xf>
    <xf numFmtId="0" fontId="7" fillId="0" borderId="18" xfId="0" applyFont="1" applyBorder="1" applyAlignment="1" applyProtection="1">
      <alignment horizontal="left" vertical="center" wrapText="1"/>
    </xf>
    <xf numFmtId="0" fontId="7" fillId="0" borderId="19" xfId="0" applyFont="1" applyBorder="1" applyAlignment="1" applyProtection="1">
      <alignment horizontal="center" vertical="center" wrapText="1"/>
    </xf>
    <xf numFmtId="164" fontId="8" fillId="0" borderId="20" xfId="0" applyNumberFormat="1" applyFont="1" applyBorder="1" applyAlignment="1" applyProtection="1">
      <alignment horizontal="center" vertical="top"/>
    </xf>
    <xf numFmtId="164" fontId="8" fillId="0" borderId="21" xfId="0" applyNumberFormat="1" applyFont="1" applyBorder="1" applyAlignment="1" applyProtection="1">
      <alignment horizontal="center" vertical="top"/>
    </xf>
    <xf numFmtId="164" fontId="8" fillId="0" borderId="22" xfId="0" applyNumberFormat="1" applyFont="1" applyBorder="1" applyAlignment="1" applyProtection="1">
      <alignment horizontal="center" vertical="top"/>
    </xf>
    <xf numFmtId="0" fontId="7" fillId="0" borderId="23" xfId="0" applyFont="1" applyBorder="1" applyAlignment="1" applyProtection="1">
      <alignment horizontal="center" vertical="center" wrapText="1"/>
    </xf>
    <xf numFmtId="0" fontId="7" fillId="0" borderId="24" xfId="0" applyFont="1" applyBorder="1" applyAlignment="1" applyProtection="1">
      <alignment horizontal="left" vertical="center" wrapText="1"/>
    </xf>
    <xf numFmtId="0" fontId="7" fillId="0" borderId="25" xfId="0" applyFont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left" vertical="center" wrapText="1"/>
    </xf>
    <xf numFmtId="164" fontId="10" fillId="3" borderId="26" xfId="0" applyNumberFormat="1" applyFont="1" applyFill="1" applyBorder="1" applyAlignment="1" applyProtection="1">
      <alignment horizontal="center" vertical="top"/>
    </xf>
    <xf numFmtId="164" fontId="10" fillId="3" borderId="27" xfId="0" applyNumberFormat="1" applyFont="1" applyFill="1" applyBorder="1" applyAlignment="1" applyProtection="1">
      <alignment horizontal="center" vertical="top"/>
    </xf>
    <xf numFmtId="164" fontId="10" fillId="3" borderId="28" xfId="0" applyNumberFormat="1" applyFont="1" applyFill="1" applyBorder="1" applyAlignment="1" applyProtection="1">
      <alignment horizontal="center" vertical="top"/>
    </xf>
    <xf numFmtId="164" fontId="10" fillId="3" borderId="29" xfId="0" applyNumberFormat="1" applyFont="1" applyFill="1" applyBorder="1" applyAlignment="1" applyProtection="1">
      <alignment horizontal="center" vertical="top"/>
    </xf>
    <xf numFmtId="0" fontId="7" fillId="0" borderId="23" xfId="0" applyFont="1" applyBorder="1" applyAlignment="1" applyProtection="1">
      <alignment horizontal="left" vertical="center" wrapText="1"/>
    </xf>
    <xf numFmtId="164" fontId="8" fillId="0" borderId="30" xfId="0" applyNumberFormat="1" applyFont="1" applyBorder="1" applyAlignment="1" applyProtection="1">
      <alignment horizontal="center" vertical="top"/>
    </xf>
    <xf numFmtId="0" fontId="12" fillId="0" borderId="23" xfId="0" applyFont="1" applyBorder="1" applyAlignment="1" applyProtection="1">
      <alignment horizontal="left" vertical="center" wrapText="1"/>
    </xf>
    <xf numFmtId="164" fontId="8" fillId="4" borderId="30" xfId="0" applyNumberFormat="1" applyFont="1" applyFill="1" applyBorder="1" applyAlignment="1" applyProtection="1">
      <alignment horizontal="center" vertical="top"/>
    </xf>
    <xf numFmtId="164" fontId="8" fillId="4" borderId="21" xfId="0" applyNumberFormat="1" applyFont="1" applyFill="1" applyBorder="1" applyAlignment="1" applyProtection="1">
      <alignment horizontal="center" vertical="top"/>
    </xf>
    <xf numFmtId="164" fontId="8" fillId="4" borderId="22" xfId="0" applyNumberFormat="1" applyFont="1" applyFill="1" applyBorder="1" applyAlignment="1" applyProtection="1">
      <alignment horizontal="center" vertical="top"/>
    </xf>
    <xf numFmtId="164" fontId="8" fillId="4" borderId="20" xfId="0" applyNumberFormat="1" applyFont="1" applyFill="1" applyBorder="1" applyAlignment="1" applyProtection="1">
      <alignment horizontal="center" vertical="top"/>
    </xf>
    <xf numFmtId="0" fontId="12" fillId="0" borderId="31" xfId="0" applyFont="1" applyBorder="1" applyAlignment="1" applyProtection="1">
      <alignment horizontal="left" vertical="center" wrapText="1"/>
    </xf>
    <xf numFmtId="0" fontId="7" fillId="0" borderId="31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11" fillId="0" borderId="23" xfId="0" applyFont="1" applyBorder="1" applyAlignment="1" applyProtection="1">
      <alignment horizontal="left" vertical="center" wrapText="1"/>
    </xf>
    <xf numFmtId="0" fontId="7" fillId="0" borderId="25" xfId="0" applyFont="1" applyBorder="1" applyAlignment="1" applyProtection="1">
      <alignment horizontal="left" vertical="center" wrapText="1"/>
    </xf>
    <xf numFmtId="165" fontId="13" fillId="2" borderId="26" xfId="0" applyNumberFormat="1" applyFont="1" applyFill="1" applyBorder="1" applyAlignment="1" applyProtection="1">
      <alignment horizontal="center" vertical="top" wrapText="1"/>
    </xf>
    <xf numFmtId="165" fontId="13" fillId="2" borderId="27" xfId="0" applyNumberFormat="1" applyFont="1" applyFill="1" applyBorder="1" applyAlignment="1" applyProtection="1">
      <alignment horizontal="center" vertical="top" wrapText="1"/>
    </xf>
    <xf numFmtId="164" fontId="14" fillId="0" borderId="20" xfId="0" applyNumberFormat="1" applyFont="1" applyBorder="1" applyAlignment="1" applyProtection="1">
      <alignment horizontal="center" vertical="top"/>
    </xf>
    <xf numFmtId="164" fontId="14" fillId="0" borderId="21" xfId="0" applyNumberFormat="1" applyFont="1" applyBorder="1" applyAlignment="1" applyProtection="1">
      <alignment horizontal="center" vertical="top"/>
    </xf>
    <xf numFmtId="164" fontId="14" fillId="0" borderId="22" xfId="0" applyNumberFormat="1" applyFont="1" applyBorder="1" applyAlignment="1" applyProtection="1">
      <alignment horizontal="center" vertical="top"/>
    </xf>
    <xf numFmtId="0" fontId="11" fillId="0" borderId="19" xfId="0" applyFont="1" applyBorder="1" applyAlignment="1" applyProtection="1">
      <alignment horizontal="left" vertical="center" wrapText="1"/>
    </xf>
    <xf numFmtId="164" fontId="10" fillId="0" borderId="29" xfId="0" applyNumberFormat="1" applyFont="1" applyBorder="1" applyAlignment="1" applyProtection="1">
      <alignment horizontal="center" vertical="top"/>
    </xf>
    <xf numFmtId="164" fontId="10" fillId="0" borderId="27" xfId="0" applyNumberFormat="1" applyFont="1" applyBorder="1" applyAlignment="1" applyProtection="1">
      <alignment horizontal="center" vertical="top"/>
    </xf>
    <xf numFmtId="164" fontId="10" fillId="0" borderId="28" xfId="0" applyNumberFormat="1" applyFont="1" applyBorder="1" applyAlignment="1" applyProtection="1">
      <alignment horizontal="center" vertical="top"/>
    </xf>
    <xf numFmtId="166" fontId="10" fillId="0" borderId="20" xfId="0" applyNumberFormat="1" applyFont="1" applyBorder="1" applyAlignment="1" applyProtection="1">
      <alignment horizontal="center" vertical="top"/>
    </xf>
    <xf numFmtId="166" fontId="10" fillId="0" borderId="21" xfId="0" applyNumberFormat="1" applyFont="1" applyBorder="1" applyAlignment="1" applyProtection="1">
      <alignment horizontal="center" vertical="top"/>
    </xf>
    <xf numFmtId="166" fontId="10" fillId="0" borderId="22" xfId="0" applyNumberFormat="1" applyFont="1" applyBorder="1" applyAlignment="1" applyProtection="1">
      <alignment horizontal="center" vertical="top"/>
    </xf>
    <xf numFmtId="167" fontId="10" fillId="7" borderId="20" xfId="0" applyNumberFormat="1" applyFont="1" applyFill="1" applyBorder="1" applyAlignment="1" applyProtection="1">
      <alignment horizontal="center" vertical="top"/>
    </xf>
    <xf numFmtId="167" fontId="10" fillId="7" borderId="21" xfId="0" applyNumberFormat="1" applyFont="1" applyFill="1" applyBorder="1" applyAlignment="1" applyProtection="1">
      <alignment horizontal="center" vertical="top"/>
    </xf>
    <xf numFmtId="0" fontId="11" fillId="0" borderId="25" xfId="0" applyFont="1" applyBorder="1" applyAlignment="1" applyProtection="1">
      <alignment horizontal="left" vertical="center" wrapText="1"/>
    </xf>
    <xf numFmtId="0" fontId="16" fillId="8" borderId="20" xfId="0" applyFont="1" applyFill="1" applyBorder="1" applyAlignment="1" applyProtection="1">
      <alignment horizontal="left" vertical="center" wrapText="1" shrinkToFit="1"/>
    </xf>
    <xf numFmtId="0" fontId="16" fillId="8" borderId="23" xfId="0" applyFont="1" applyFill="1" applyBorder="1" applyAlignment="1" applyProtection="1">
      <alignment horizontal="center" vertical="center" wrapText="1" shrinkToFit="1"/>
    </xf>
    <xf numFmtId="165" fontId="17" fillId="0" borderId="38" xfId="0" applyNumberFormat="1" applyFont="1" applyBorder="1" applyAlignment="1" applyProtection="1">
      <alignment horizontal="center" vertical="top" wrapText="1"/>
    </xf>
    <xf numFmtId="165" fontId="17" fillId="0" borderId="20" xfId="0" applyNumberFormat="1" applyFont="1" applyBorder="1" applyAlignment="1" applyProtection="1">
      <alignment horizontal="center" vertical="top" wrapText="1"/>
    </xf>
    <xf numFmtId="165" fontId="17" fillId="0" borderId="22" xfId="0" applyNumberFormat="1" applyFont="1" applyBorder="1" applyAlignment="1" applyProtection="1">
      <alignment horizontal="center" vertical="top" wrapText="1"/>
    </xf>
    <xf numFmtId="165" fontId="17" fillId="0" borderId="26" xfId="0" applyNumberFormat="1" applyFont="1" applyBorder="1" applyAlignment="1" applyProtection="1">
      <alignment horizontal="center" vertical="top" wrapText="1"/>
    </xf>
    <xf numFmtId="0" fontId="7" fillId="8" borderId="23" xfId="0" applyFont="1" applyFill="1" applyBorder="1" applyAlignment="1" applyProtection="1">
      <alignment horizontal="left" vertical="center" wrapText="1"/>
    </xf>
    <xf numFmtId="0" fontId="7" fillId="8" borderId="23" xfId="0" applyFont="1" applyFill="1" applyBorder="1" applyAlignment="1" applyProtection="1">
      <alignment horizontal="center" vertical="center" wrapText="1"/>
    </xf>
    <xf numFmtId="164" fontId="10" fillId="0" borderId="20" xfId="0" applyNumberFormat="1" applyFont="1" applyBorder="1" applyAlignment="1" applyProtection="1">
      <alignment horizontal="center" vertical="top"/>
    </xf>
    <xf numFmtId="164" fontId="10" fillId="0" borderId="21" xfId="0" applyNumberFormat="1" applyFont="1" applyBorder="1" applyAlignment="1" applyProtection="1">
      <alignment horizontal="center" vertical="top"/>
    </xf>
    <xf numFmtId="164" fontId="10" fillId="0" borderId="22" xfId="0" applyNumberFormat="1" applyFont="1" applyBorder="1" applyAlignment="1" applyProtection="1">
      <alignment horizontal="center" vertical="top"/>
    </xf>
    <xf numFmtId="0" fontId="12" fillId="8" borderId="23" xfId="0" applyFont="1" applyFill="1" applyBorder="1" applyAlignment="1" applyProtection="1">
      <alignment horizontal="left" vertical="center" wrapText="1"/>
    </xf>
    <xf numFmtId="0" fontId="11" fillId="8" borderId="23" xfId="0" applyFont="1" applyFill="1" applyBorder="1" applyAlignment="1" applyProtection="1">
      <alignment horizontal="left" vertical="center" wrapText="1"/>
    </xf>
    <xf numFmtId="165" fontId="17" fillId="0" borderId="39" xfId="0" applyNumberFormat="1" applyFont="1" applyBorder="1" applyAlignment="1" applyProtection="1">
      <alignment horizontal="center" vertical="top" wrapText="1"/>
    </xf>
    <xf numFmtId="0" fontId="16" fillId="8" borderId="7" xfId="0" applyFont="1" applyFill="1" applyBorder="1" applyAlignment="1" applyProtection="1">
      <alignment horizontal="left" vertical="center" wrapText="1" shrinkToFit="1"/>
    </xf>
    <xf numFmtId="0" fontId="16" fillId="8" borderId="25" xfId="0" applyFont="1" applyFill="1" applyBorder="1" applyAlignment="1" applyProtection="1">
      <alignment horizontal="center" vertical="center" wrapText="1" shrinkToFit="1"/>
    </xf>
    <xf numFmtId="165" fontId="13" fillId="2" borderId="40" xfId="0" applyNumberFormat="1" applyFont="1" applyFill="1" applyBorder="1" applyAlignment="1" applyProtection="1">
      <alignment horizontal="center" vertical="top" wrapText="1"/>
    </xf>
    <xf numFmtId="165" fontId="13" fillId="2" borderId="41" xfId="0" applyNumberFormat="1" applyFont="1" applyFill="1" applyBorder="1" applyAlignment="1" applyProtection="1">
      <alignment horizontal="center" vertical="top" wrapText="1"/>
    </xf>
    <xf numFmtId="165" fontId="17" fillId="0" borderId="42" xfId="0" applyNumberFormat="1" applyFont="1" applyBorder="1" applyAlignment="1" applyProtection="1">
      <alignment horizontal="center" vertical="top" wrapText="1"/>
    </xf>
    <xf numFmtId="165" fontId="17" fillId="0" borderId="7" xfId="0" applyNumberFormat="1" applyFont="1" applyBorder="1" applyAlignment="1" applyProtection="1">
      <alignment horizontal="center" vertical="top" wrapText="1"/>
    </xf>
    <xf numFmtId="165" fontId="17" fillId="0" borderId="9" xfId="0" applyNumberFormat="1" applyFont="1" applyBorder="1" applyAlignment="1" applyProtection="1">
      <alignment horizontal="center" vertical="top" wrapText="1"/>
    </xf>
    <xf numFmtId="165" fontId="17" fillId="0" borderId="40" xfId="0" applyNumberFormat="1" applyFont="1" applyBorder="1" applyAlignment="1" applyProtection="1">
      <alignment horizontal="center" vertical="top" wrapText="1"/>
    </xf>
    <xf numFmtId="165" fontId="17" fillId="0" borderId="43" xfId="0" applyNumberFormat="1" applyFont="1" applyBorder="1" applyAlignment="1" applyProtection="1">
      <alignment horizontal="center" vertical="top" wrapText="1"/>
    </xf>
    <xf numFmtId="0" fontId="15" fillId="6" borderId="17" xfId="0" applyFont="1" applyFill="1" applyBorder="1" applyAlignment="1" applyProtection="1">
      <alignment vertical="top" wrapText="1"/>
    </xf>
    <xf numFmtId="2" fontId="6" fillId="5" borderId="36" xfId="0" applyNumberFormat="1" applyFont="1" applyFill="1" applyBorder="1" applyAlignment="1" applyProtection="1">
      <alignment horizontal="center" vertical="top"/>
    </xf>
    <xf numFmtId="2" fontId="6" fillId="5" borderId="37" xfId="0" applyNumberFormat="1" applyFont="1" applyFill="1" applyBorder="1" applyAlignment="1" applyProtection="1">
      <alignment horizontal="center" vertical="top"/>
    </xf>
    <xf numFmtId="164" fontId="8" fillId="4" borderId="7" xfId="0" applyNumberFormat="1" applyFont="1" applyFill="1" applyBorder="1" applyAlignment="1" applyProtection="1">
      <alignment horizontal="center" vertical="top"/>
    </xf>
    <xf numFmtId="164" fontId="8" fillId="4" borderId="8" xfId="0" applyNumberFormat="1" applyFont="1" applyFill="1" applyBorder="1" applyAlignment="1" applyProtection="1">
      <alignment horizontal="center" vertical="top"/>
    </xf>
    <xf numFmtId="164" fontId="8" fillId="4" borderId="9" xfId="0" applyNumberFormat="1" applyFont="1" applyFill="1" applyBorder="1" applyAlignment="1" applyProtection="1">
      <alignment horizontal="center" vertical="top"/>
    </xf>
    <xf numFmtId="2" fontId="6" fillId="5" borderId="23" xfId="0" applyNumberFormat="1" applyFont="1" applyFill="1" applyBorder="1" applyAlignment="1" applyProtection="1">
      <alignment horizontal="center" vertical="top"/>
    </xf>
    <xf numFmtId="164" fontId="8" fillId="4" borderId="32" xfId="0" applyNumberFormat="1" applyFont="1" applyFill="1" applyBorder="1" applyAlignment="1" applyProtection="1">
      <alignment horizontal="center" vertical="top"/>
    </xf>
    <xf numFmtId="164" fontId="8" fillId="4" borderId="33" xfId="0" applyNumberFormat="1" applyFont="1" applyFill="1" applyBorder="1" applyAlignment="1" applyProtection="1">
      <alignment horizontal="center" vertical="top"/>
    </xf>
    <xf numFmtId="164" fontId="8" fillId="4" borderId="34" xfId="0" applyNumberFormat="1" applyFont="1" applyFill="1" applyBorder="1" applyAlignment="1" applyProtection="1">
      <alignment horizontal="center" vertical="top"/>
    </xf>
    <xf numFmtId="164" fontId="8" fillId="4" borderId="35" xfId="0" applyNumberFormat="1" applyFont="1" applyFill="1" applyBorder="1" applyAlignment="1" applyProtection="1">
      <alignment horizontal="center" vertical="top"/>
    </xf>
    <xf numFmtId="164" fontId="8" fillId="4" borderId="3" xfId="0" applyNumberFormat="1" applyFont="1" applyFill="1" applyBorder="1" applyAlignment="1" applyProtection="1">
      <alignment horizontal="center" vertical="top"/>
    </xf>
    <xf numFmtId="164" fontId="8" fillId="4" borderId="4" xfId="0" applyNumberFormat="1" applyFont="1" applyFill="1" applyBorder="1" applyAlignment="1" applyProtection="1">
      <alignment horizontal="center" vertical="top"/>
    </xf>
    <xf numFmtId="164" fontId="8" fillId="4" borderId="5" xfId="0" applyNumberFormat="1" applyFont="1" applyFill="1" applyBorder="1" applyAlignment="1" applyProtection="1">
      <alignment horizontal="center" vertical="top"/>
    </xf>
    <xf numFmtId="164" fontId="14" fillId="4" borderId="20" xfId="0" applyNumberFormat="1" applyFont="1" applyFill="1" applyBorder="1" applyAlignment="1" applyProtection="1">
      <alignment horizontal="center" vertical="top"/>
    </xf>
    <xf numFmtId="164" fontId="14" fillId="4" borderId="21" xfId="0" applyNumberFormat="1" applyFont="1" applyFill="1" applyBorder="1" applyAlignment="1" applyProtection="1">
      <alignment horizontal="center" vertical="top"/>
    </xf>
    <xf numFmtId="164" fontId="14" fillId="4" borderId="22" xfId="0" applyNumberFormat="1" applyFont="1" applyFill="1" applyBorder="1" applyAlignment="1" applyProtection="1">
      <alignment horizontal="center" vertical="top"/>
    </xf>
    <xf numFmtId="1" fontId="10" fillId="4" borderId="22" xfId="0" applyNumberFormat="1" applyFont="1" applyFill="1" applyBorder="1" applyAlignment="1" applyProtection="1">
      <alignment horizontal="center" vertical="top"/>
    </xf>
    <xf numFmtId="1" fontId="10" fillId="4" borderId="20" xfId="0" applyNumberFormat="1" applyFont="1" applyFill="1" applyBorder="1" applyAlignment="1" applyProtection="1">
      <alignment horizontal="center" vertical="top"/>
    </xf>
    <xf numFmtId="1" fontId="10" fillId="4" borderId="7" xfId="0" applyNumberFormat="1" applyFont="1" applyFill="1" applyBorder="1" applyAlignment="1" applyProtection="1">
      <alignment horizontal="center" vertical="top"/>
    </xf>
    <xf numFmtId="1" fontId="10" fillId="4" borderId="8" xfId="0" applyNumberFormat="1" applyFont="1" applyFill="1" applyBorder="1" applyAlignment="1" applyProtection="1">
      <alignment horizontal="center" vertical="top"/>
    </xf>
    <xf numFmtId="1" fontId="10" fillId="4" borderId="9" xfId="0" applyNumberFormat="1" applyFont="1" applyFill="1" applyBorder="1" applyAlignment="1" applyProtection="1">
      <alignment horizontal="center" vertical="top"/>
    </xf>
    <xf numFmtId="2" fontId="6" fillId="5" borderId="25" xfId="0" applyNumberFormat="1" applyFont="1" applyFill="1" applyBorder="1" applyAlignment="1" applyProtection="1">
      <alignment horizontal="center" vertical="top"/>
    </xf>
    <xf numFmtId="166" fontId="5" fillId="0" borderId="23" xfId="0" applyNumberFormat="1" applyFont="1" applyBorder="1" applyAlignment="1" applyProtection="1">
      <alignment horizontal="center" vertical="top" wrapText="1"/>
    </xf>
    <xf numFmtId="166" fontId="5" fillId="0" borderId="25" xfId="0" applyNumberFormat="1" applyFont="1" applyBorder="1" applyAlignment="1" applyProtection="1">
      <alignment horizontal="center" vertical="top" wrapText="1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6" fillId="5" borderId="6" xfId="0" applyFont="1" applyFill="1" applyBorder="1" applyAlignment="1" applyProtection="1">
      <alignment horizontal="center" vertical="center" wrapText="1"/>
    </xf>
  </cellXfs>
  <cellStyles count="4">
    <cellStyle name="Гиперссылка" xfId="1" xr:uid="{00000000-0005-0000-0000-000006000000}"/>
    <cellStyle name="Обычный" xfId="0" builtinId="0"/>
    <cellStyle name="Обычный 3" xfId="3" xr:uid="{00000000-0005-0000-0000-000031000000}"/>
    <cellStyle name="Открывавшаяся гиперссылка" xfId="2" xr:uid="{00000000-0005-0000-0000-000007000000}"/>
  </cellStyles>
  <dxfs count="351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EF2DB7-DEAD-9276-7845-785D0A68E4FF}">
  <dimension ref="B2:B3"/>
  <sheetViews>
    <sheetView workbookViewId="0"/>
  </sheetViews>
  <sheetFormatPr defaultColWidth="10" defaultRowHeight="22.5" customHeight="1"/>
  <sheetData>
    <row r="2" spans="2:2" ht="22.5" customHeight="1">
      <c r="B2" t="s">
        <v>0</v>
      </c>
    </row>
    <row r="3" spans="2:2" ht="22.5" customHeight="1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B43D3-37D1-79C6-3058-31DB3DAE5BFD}">
  <dimension ref="A1:L130"/>
  <sheetViews>
    <sheetView tabSelected="1" zoomScale="130" workbookViewId="0">
      <pane ySplit="3" topLeftCell="A4" activePane="bottomLeft" state="frozen"/>
      <selection pane="bottomLeft"/>
    </sheetView>
  </sheetViews>
  <sheetFormatPr defaultColWidth="8.1640625" defaultRowHeight="11.25" customHeight="1"/>
  <cols>
    <col min="1" max="1" width="39.5" style="4" customWidth="1"/>
    <col min="2" max="2" width="29.83203125" style="5" customWidth="1"/>
    <col min="3" max="11" width="10" style="6" customWidth="1"/>
    <col min="12" max="12" width="22.5" style="7" customWidth="1"/>
  </cols>
  <sheetData>
    <row r="1" spans="1:12" s="1" customFormat="1" ht="11.25" customHeight="1">
      <c r="A1" s="114" t="s">
        <v>2</v>
      </c>
      <c r="B1" s="115" t="s">
        <v>3</v>
      </c>
      <c r="C1" s="8" t="s">
        <v>4</v>
      </c>
      <c r="D1" s="9" t="s">
        <v>4</v>
      </c>
      <c r="E1" s="10" t="s">
        <v>5</v>
      </c>
      <c r="F1" s="112" t="s">
        <v>6</v>
      </c>
      <c r="G1" s="112"/>
      <c r="H1" s="112"/>
      <c r="I1" s="112"/>
      <c r="J1" s="112"/>
      <c r="K1" s="112"/>
      <c r="L1" s="119" t="s">
        <v>7</v>
      </c>
    </row>
    <row r="2" spans="1:12" s="1" customFormat="1" ht="11.25" customHeight="1">
      <c r="A2" s="114"/>
      <c r="B2" s="115"/>
      <c r="C2" s="116">
        <v>2023</v>
      </c>
      <c r="D2" s="117">
        <v>2024</v>
      </c>
      <c r="E2" s="118">
        <v>2025</v>
      </c>
      <c r="F2" s="113">
        <v>2026</v>
      </c>
      <c r="G2" s="113"/>
      <c r="H2" s="113">
        <v>2027</v>
      </c>
      <c r="I2" s="113"/>
      <c r="J2" s="113">
        <v>2028</v>
      </c>
      <c r="K2" s="113"/>
      <c r="L2" s="119"/>
    </row>
    <row r="3" spans="1:12" s="1" customFormat="1" ht="11.25" customHeight="1">
      <c r="A3" s="114"/>
      <c r="B3" s="115"/>
      <c r="C3" s="116"/>
      <c r="D3" s="117"/>
      <c r="E3" s="118"/>
      <c r="F3" s="11" t="s">
        <v>8</v>
      </c>
      <c r="G3" s="12" t="s">
        <v>9</v>
      </c>
      <c r="H3" s="11" t="s">
        <v>8</v>
      </c>
      <c r="I3" s="12" t="s">
        <v>9</v>
      </c>
      <c r="J3" s="11" t="s">
        <v>8</v>
      </c>
      <c r="K3" s="12" t="s">
        <v>9</v>
      </c>
      <c r="L3" s="119"/>
    </row>
    <row r="4" spans="1:12" s="2" customFormat="1" ht="38.25" customHeight="1">
      <c r="A4" s="13" t="s">
        <v>10</v>
      </c>
      <c r="B4" s="14"/>
      <c r="C4" s="15"/>
      <c r="D4" s="16"/>
      <c r="E4" s="17"/>
      <c r="F4" s="15"/>
      <c r="G4" s="17"/>
      <c r="H4" s="15"/>
      <c r="I4" s="17"/>
      <c r="J4" s="15"/>
      <c r="K4" s="17"/>
      <c r="L4" s="87" t="s">
        <v>11</v>
      </c>
    </row>
    <row r="5" spans="1:12" ht="18" customHeight="1">
      <c r="A5" s="18" t="s">
        <v>12</v>
      </c>
      <c r="B5" s="19" t="s">
        <v>13</v>
      </c>
      <c r="C5" s="20">
        <f t="shared" ref="C5:K5" si="0">SUM(C7:C8)</f>
        <v>5050</v>
      </c>
      <c r="D5" s="21">
        <f t="shared" si="0"/>
        <v>4781</v>
      </c>
      <c r="E5" s="22">
        <f t="shared" si="0"/>
        <v>4880</v>
      </c>
      <c r="F5" s="20">
        <f t="shared" si="0"/>
        <v>4922</v>
      </c>
      <c r="G5" s="22">
        <f t="shared" si="0"/>
        <v>4930</v>
      </c>
      <c r="H5" s="20">
        <f t="shared" si="0"/>
        <v>4954</v>
      </c>
      <c r="I5" s="22">
        <f t="shared" si="0"/>
        <v>4970</v>
      </c>
      <c r="J5" s="20">
        <f t="shared" si="0"/>
        <v>4998</v>
      </c>
      <c r="K5" s="22">
        <f t="shared" si="0"/>
        <v>5020</v>
      </c>
      <c r="L5" s="88"/>
    </row>
    <row r="6" spans="1:12" ht="18" customHeight="1">
      <c r="A6" s="23" t="s">
        <v>14</v>
      </c>
      <c r="B6" s="24"/>
      <c r="C6" s="25"/>
      <c r="D6" s="26"/>
      <c r="E6" s="27"/>
      <c r="F6" s="25"/>
      <c r="G6" s="27"/>
      <c r="H6" s="25"/>
      <c r="I6" s="27"/>
      <c r="J6" s="25"/>
      <c r="K6" s="27"/>
      <c r="L6" s="89"/>
    </row>
    <row r="7" spans="1:12" ht="18" customHeight="1">
      <c r="A7" s="23" t="s">
        <v>15</v>
      </c>
      <c r="B7" s="28" t="s">
        <v>13</v>
      </c>
      <c r="C7" s="42">
        <v>4561</v>
      </c>
      <c r="D7" s="40">
        <v>4389</v>
      </c>
      <c r="E7" s="41">
        <v>4440</v>
      </c>
      <c r="F7" s="42">
        <v>4490</v>
      </c>
      <c r="G7" s="41">
        <v>4495</v>
      </c>
      <c r="H7" s="42">
        <v>4530</v>
      </c>
      <c r="I7" s="41">
        <v>4540</v>
      </c>
      <c r="J7" s="42">
        <v>4580</v>
      </c>
      <c r="K7" s="41">
        <v>4595</v>
      </c>
      <c r="L7" s="89"/>
    </row>
    <row r="8" spans="1:12" ht="18" customHeight="1">
      <c r="A8" s="23" t="s">
        <v>16</v>
      </c>
      <c r="B8" s="28" t="s">
        <v>13</v>
      </c>
      <c r="C8" s="25">
        <f t="shared" ref="C8:K71" si="1">SUM(C9:C10)</f>
        <v>489</v>
      </c>
      <c r="D8" s="26">
        <f t="shared" si="1"/>
        <v>392</v>
      </c>
      <c r="E8" s="27">
        <f t="shared" si="1"/>
        <v>440</v>
      </c>
      <c r="F8" s="25">
        <f t="shared" si="1"/>
        <v>432</v>
      </c>
      <c r="G8" s="27">
        <f t="shared" si="1"/>
        <v>435</v>
      </c>
      <c r="H8" s="25">
        <f t="shared" si="1"/>
        <v>424</v>
      </c>
      <c r="I8" s="27">
        <f t="shared" si="1"/>
        <v>430</v>
      </c>
      <c r="J8" s="25">
        <f t="shared" si="1"/>
        <v>418</v>
      </c>
      <c r="K8" s="27">
        <f t="shared" si="1"/>
        <v>425</v>
      </c>
      <c r="L8" s="89"/>
    </row>
    <row r="9" spans="1:12" ht="18" customHeight="1">
      <c r="A9" s="23" t="s">
        <v>17</v>
      </c>
      <c r="B9" s="28" t="s">
        <v>13</v>
      </c>
      <c r="C9" s="42">
        <v>489</v>
      </c>
      <c r="D9" s="40">
        <v>392</v>
      </c>
      <c r="E9" s="41">
        <v>440</v>
      </c>
      <c r="F9" s="42">
        <v>432</v>
      </c>
      <c r="G9" s="41">
        <v>435</v>
      </c>
      <c r="H9" s="42">
        <v>424</v>
      </c>
      <c r="I9" s="41">
        <v>430</v>
      </c>
      <c r="J9" s="42">
        <v>418</v>
      </c>
      <c r="K9" s="41">
        <v>425</v>
      </c>
      <c r="L9" s="89"/>
    </row>
    <row r="10" spans="1:12" ht="18" customHeight="1">
      <c r="A10" s="23" t="s">
        <v>18</v>
      </c>
      <c r="B10" s="28" t="s">
        <v>13</v>
      </c>
      <c r="C10" s="42"/>
      <c r="D10" s="40"/>
      <c r="E10" s="41"/>
      <c r="F10" s="42"/>
      <c r="G10" s="41"/>
      <c r="H10" s="42"/>
      <c r="I10" s="41"/>
      <c r="J10" s="42"/>
      <c r="K10" s="41"/>
      <c r="L10" s="89"/>
    </row>
    <row r="11" spans="1:12" ht="18" customHeight="1">
      <c r="A11" s="29" t="s">
        <v>19</v>
      </c>
      <c r="B11" s="30" t="s">
        <v>13</v>
      </c>
      <c r="C11" s="90">
        <v>-713</v>
      </c>
      <c r="D11" s="91">
        <v>-655</v>
      </c>
      <c r="E11" s="92">
        <v>-660</v>
      </c>
      <c r="F11" s="90">
        <v>-680</v>
      </c>
      <c r="G11" s="92">
        <v>-670</v>
      </c>
      <c r="H11" s="90">
        <v>-692</v>
      </c>
      <c r="I11" s="92">
        <v>-680</v>
      </c>
      <c r="J11" s="90">
        <v>-704</v>
      </c>
      <c r="K11" s="92">
        <v>-690</v>
      </c>
      <c r="L11" s="89"/>
    </row>
    <row r="12" spans="1:12" ht="30" customHeight="1">
      <c r="A12" s="31" t="s">
        <v>20</v>
      </c>
      <c r="B12" s="19" t="s">
        <v>13</v>
      </c>
      <c r="C12" s="32">
        <f t="shared" ref="C12:K12" si="2">SUM(C14,C18,C45:C58)</f>
        <v>3319</v>
      </c>
      <c r="D12" s="33">
        <f t="shared" si="2"/>
        <v>3292</v>
      </c>
      <c r="E12" s="34">
        <f t="shared" si="2"/>
        <v>3281</v>
      </c>
      <c r="F12" s="35">
        <f t="shared" si="2"/>
        <v>3258</v>
      </c>
      <c r="G12" s="34">
        <f t="shared" si="2"/>
        <v>3274</v>
      </c>
      <c r="H12" s="35">
        <f t="shared" si="2"/>
        <v>3236</v>
      </c>
      <c r="I12" s="34">
        <f t="shared" si="2"/>
        <v>3264</v>
      </c>
      <c r="J12" s="35">
        <f t="shared" si="2"/>
        <v>3216</v>
      </c>
      <c r="K12" s="34">
        <f t="shared" si="2"/>
        <v>3255</v>
      </c>
      <c r="L12" s="93"/>
    </row>
    <row r="13" spans="1:12" ht="12" customHeight="1">
      <c r="A13" s="36" t="s">
        <v>14</v>
      </c>
      <c r="B13" s="28"/>
      <c r="C13" s="37"/>
      <c r="D13" s="26"/>
      <c r="E13" s="27"/>
      <c r="F13" s="25"/>
      <c r="G13" s="27"/>
      <c r="H13" s="25"/>
      <c r="I13" s="27"/>
      <c r="J13" s="25"/>
      <c r="K13" s="27"/>
      <c r="L13" s="93"/>
    </row>
    <row r="14" spans="1:12" ht="20.25" customHeight="1">
      <c r="A14" s="38" t="s">
        <v>21</v>
      </c>
      <c r="B14" s="28" t="s">
        <v>13</v>
      </c>
      <c r="C14" s="39">
        <f t="shared" ref="C14:K76" si="3">SUM(C15:C17)</f>
        <v>780</v>
      </c>
      <c r="D14" s="40">
        <f t="shared" si="3"/>
        <v>774</v>
      </c>
      <c r="E14" s="41">
        <f t="shared" si="3"/>
        <v>771</v>
      </c>
      <c r="F14" s="42">
        <f t="shared" si="3"/>
        <v>762</v>
      </c>
      <c r="G14" s="41">
        <f t="shared" si="3"/>
        <v>766</v>
      </c>
      <c r="H14" s="42">
        <f t="shared" si="3"/>
        <v>753</v>
      </c>
      <c r="I14" s="41">
        <f t="shared" si="3"/>
        <v>760</v>
      </c>
      <c r="J14" s="42">
        <f t="shared" si="3"/>
        <v>745</v>
      </c>
      <c r="K14" s="41">
        <f t="shared" si="3"/>
        <v>755</v>
      </c>
      <c r="L14" s="93"/>
    </row>
    <row r="15" spans="1:12" ht="33" customHeight="1">
      <c r="A15" s="36" t="s">
        <v>22</v>
      </c>
      <c r="B15" s="28" t="s">
        <v>13</v>
      </c>
      <c r="C15" s="39">
        <v>595</v>
      </c>
      <c r="D15" s="40">
        <v>594</v>
      </c>
      <c r="E15" s="41">
        <v>592</v>
      </c>
      <c r="F15" s="42">
        <v>585</v>
      </c>
      <c r="G15" s="41">
        <v>588</v>
      </c>
      <c r="H15" s="42">
        <v>577</v>
      </c>
      <c r="I15" s="41">
        <v>583</v>
      </c>
      <c r="J15" s="42">
        <v>570</v>
      </c>
      <c r="K15" s="41">
        <v>579</v>
      </c>
      <c r="L15" s="93"/>
    </row>
    <row r="16" spans="1:12" ht="18" customHeight="1">
      <c r="A16" s="36" t="s">
        <v>23</v>
      </c>
      <c r="B16" s="28" t="s">
        <v>13</v>
      </c>
      <c r="C16" s="39">
        <v>185</v>
      </c>
      <c r="D16" s="40">
        <v>180</v>
      </c>
      <c r="E16" s="41">
        <v>179</v>
      </c>
      <c r="F16" s="42">
        <v>177</v>
      </c>
      <c r="G16" s="41">
        <v>178</v>
      </c>
      <c r="H16" s="42">
        <v>176</v>
      </c>
      <c r="I16" s="41">
        <v>177</v>
      </c>
      <c r="J16" s="42">
        <v>175</v>
      </c>
      <c r="K16" s="41">
        <v>176</v>
      </c>
      <c r="L16" s="93"/>
    </row>
    <row r="17" spans="1:12" ht="18" customHeight="1">
      <c r="A17" s="36" t="s">
        <v>24</v>
      </c>
      <c r="B17" s="28" t="s">
        <v>13</v>
      </c>
      <c r="C17" s="39"/>
      <c r="D17" s="40"/>
      <c r="E17" s="41"/>
      <c r="F17" s="42"/>
      <c r="G17" s="41"/>
      <c r="H17" s="42"/>
      <c r="I17" s="41"/>
      <c r="J17" s="42"/>
      <c r="K17" s="41"/>
      <c r="L17" s="93"/>
    </row>
    <row r="18" spans="1:12" ht="18" customHeight="1">
      <c r="A18" s="38" t="s">
        <v>25</v>
      </c>
      <c r="B18" s="28" t="s">
        <v>13</v>
      </c>
      <c r="C18" s="37">
        <f t="shared" ref="C18:K18" si="4">SUM(C19,C20,C43:C44)</f>
        <v>540</v>
      </c>
      <c r="D18" s="26">
        <f t="shared" si="4"/>
        <v>535</v>
      </c>
      <c r="E18" s="27">
        <f t="shared" si="4"/>
        <v>532</v>
      </c>
      <c r="F18" s="25">
        <f t="shared" si="4"/>
        <v>528</v>
      </c>
      <c r="G18" s="27">
        <f t="shared" si="4"/>
        <v>530</v>
      </c>
      <c r="H18" s="25">
        <f t="shared" si="4"/>
        <v>525</v>
      </c>
      <c r="I18" s="27">
        <f t="shared" si="4"/>
        <v>528</v>
      </c>
      <c r="J18" s="25">
        <f t="shared" si="4"/>
        <v>521</v>
      </c>
      <c r="K18" s="27">
        <f t="shared" si="4"/>
        <v>527</v>
      </c>
      <c r="L18" s="93"/>
    </row>
    <row r="19" spans="1:12" ht="18" customHeight="1">
      <c r="A19" s="38" t="s">
        <v>26</v>
      </c>
      <c r="B19" s="28" t="s">
        <v>13</v>
      </c>
      <c r="C19" s="39"/>
      <c r="D19" s="40"/>
      <c r="E19" s="41"/>
      <c r="F19" s="42"/>
      <c r="G19" s="41"/>
      <c r="H19" s="42"/>
      <c r="I19" s="41"/>
      <c r="J19" s="42"/>
      <c r="K19" s="41"/>
      <c r="L19" s="93"/>
    </row>
    <row r="20" spans="1:12" ht="18" customHeight="1">
      <c r="A20" s="38" t="s">
        <v>27</v>
      </c>
      <c r="B20" s="28" t="s">
        <v>13</v>
      </c>
      <c r="C20" s="37">
        <f t="shared" ref="C20:K20" si="5">SUM(C21:C42)</f>
        <v>460</v>
      </c>
      <c r="D20" s="26">
        <f t="shared" si="5"/>
        <v>457</v>
      </c>
      <c r="E20" s="27">
        <f t="shared" si="5"/>
        <v>454</v>
      </c>
      <c r="F20" s="25">
        <f t="shared" si="5"/>
        <v>450</v>
      </c>
      <c r="G20" s="27">
        <f t="shared" si="5"/>
        <v>452</v>
      </c>
      <c r="H20" s="25">
        <f t="shared" si="5"/>
        <v>447</v>
      </c>
      <c r="I20" s="27">
        <f t="shared" si="5"/>
        <v>450</v>
      </c>
      <c r="J20" s="25">
        <f t="shared" si="5"/>
        <v>443</v>
      </c>
      <c r="K20" s="27">
        <f t="shared" si="5"/>
        <v>449</v>
      </c>
      <c r="L20" s="93"/>
    </row>
    <row r="21" spans="1:12" ht="18" customHeight="1">
      <c r="A21" s="36" t="s">
        <v>28</v>
      </c>
      <c r="B21" s="28" t="s">
        <v>13</v>
      </c>
      <c r="C21" s="39">
        <v>77</v>
      </c>
      <c r="D21" s="40">
        <v>77</v>
      </c>
      <c r="E21" s="41">
        <v>76</v>
      </c>
      <c r="F21" s="42">
        <v>74</v>
      </c>
      <c r="G21" s="41">
        <v>75</v>
      </c>
      <c r="H21" s="42">
        <v>73</v>
      </c>
      <c r="I21" s="41">
        <v>74</v>
      </c>
      <c r="J21" s="42">
        <v>72</v>
      </c>
      <c r="K21" s="41">
        <v>75</v>
      </c>
      <c r="L21" s="93"/>
    </row>
    <row r="22" spans="1:12" ht="18" customHeight="1">
      <c r="A22" s="36" t="s">
        <v>29</v>
      </c>
      <c r="B22" s="28" t="s">
        <v>13</v>
      </c>
      <c r="C22" s="39"/>
      <c r="D22" s="40"/>
      <c r="E22" s="41"/>
      <c r="F22" s="42"/>
      <c r="G22" s="41"/>
      <c r="H22" s="42"/>
      <c r="I22" s="41"/>
      <c r="J22" s="42"/>
      <c r="K22" s="41"/>
      <c r="L22" s="93"/>
    </row>
    <row r="23" spans="1:12" ht="18" customHeight="1">
      <c r="A23" s="36" t="s">
        <v>30</v>
      </c>
      <c r="B23" s="28" t="s">
        <v>13</v>
      </c>
      <c r="C23" s="39"/>
      <c r="D23" s="40"/>
      <c r="E23" s="41"/>
      <c r="F23" s="42"/>
      <c r="G23" s="41"/>
      <c r="H23" s="42"/>
      <c r="I23" s="41"/>
      <c r="J23" s="42"/>
      <c r="K23" s="41"/>
      <c r="L23" s="93"/>
    </row>
    <row r="24" spans="1:12" ht="18" customHeight="1">
      <c r="A24" s="36" t="s">
        <v>31</v>
      </c>
      <c r="B24" s="28" t="s">
        <v>13</v>
      </c>
      <c r="C24" s="39"/>
      <c r="D24" s="40"/>
      <c r="E24" s="41"/>
      <c r="F24" s="42"/>
      <c r="G24" s="41"/>
      <c r="H24" s="42"/>
      <c r="I24" s="41"/>
      <c r="J24" s="42"/>
      <c r="K24" s="41"/>
      <c r="L24" s="93"/>
    </row>
    <row r="25" spans="1:12" ht="18" customHeight="1">
      <c r="A25" s="36" t="s">
        <v>32</v>
      </c>
      <c r="B25" s="28" t="s">
        <v>13</v>
      </c>
      <c r="C25" s="39"/>
      <c r="D25" s="40"/>
      <c r="E25" s="41"/>
      <c r="F25" s="42"/>
      <c r="G25" s="41"/>
      <c r="H25" s="42"/>
      <c r="I25" s="41"/>
      <c r="J25" s="42"/>
      <c r="K25" s="41"/>
      <c r="L25" s="93"/>
    </row>
    <row r="26" spans="1:12" ht="42.75" customHeight="1">
      <c r="A26" s="36" t="s">
        <v>33</v>
      </c>
      <c r="B26" s="28" t="s">
        <v>13</v>
      </c>
      <c r="C26" s="39">
        <v>378</v>
      </c>
      <c r="D26" s="40">
        <v>375</v>
      </c>
      <c r="E26" s="41">
        <v>373</v>
      </c>
      <c r="F26" s="42">
        <v>371</v>
      </c>
      <c r="G26" s="41">
        <v>372</v>
      </c>
      <c r="H26" s="42">
        <v>369</v>
      </c>
      <c r="I26" s="41">
        <v>371</v>
      </c>
      <c r="J26" s="42">
        <v>366</v>
      </c>
      <c r="K26" s="41">
        <v>369</v>
      </c>
      <c r="L26" s="93"/>
    </row>
    <row r="27" spans="1:12" ht="18" customHeight="1">
      <c r="A27" s="36" t="s">
        <v>34</v>
      </c>
      <c r="B27" s="28" t="s">
        <v>13</v>
      </c>
      <c r="C27" s="39"/>
      <c r="D27" s="40"/>
      <c r="E27" s="41"/>
      <c r="F27" s="42"/>
      <c r="G27" s="41"/>
      <c r="H27" s="42"/>
      <c r="I27" s="41"/>
      <c r="J27" s="42"/>
      <c r="K27" s="41"/>
      <c r="L27" s="93"/>
    </row>
    <row r="28" spans="1:12" ht="19.5" customHeight="1">
      <c r="A28" s="36" t="s">
        <v>35</v>
      </c>
      <c r="B28" s="28" t="s">
        <v>13</v>
      </c>
      <c r="C28" s="39"/>
      <c r="D28" s="40"/>
      <c r="E28" s="41"/>
      <c r="F28" s="42"/>
      <c r="G28" s="41"/>
      <c r="H28" s="42"/>
      <c r="I28" s="41"/>
      <c r="J28" s="42"/>
      <c r="K28" s="41"/>
      <c r="L28" s="93"/>
    </row>
    <row r="29" spans="1:12" ht="19.5" customHeight="1">
      <c r="A29" s="36" t="s">
        <v>36</v>
      </c>
      <c r="B29" s="28" t="s">
        <v>13</v>
      </c>
      <c r="C29" s="39"/>
      <c r="D29" s="40"/>
      <c r="E29" s="41"/>
      <c r="F29" s="42"/>
      <c r="G29" s="41"/>
      <c r="H29" s="42"/>
      <c r="I29" s="41"/>
      <c r="J29" s="42"/>
      <c r="K29" s="41"/>
      <c r="L29" s="93"/>
    </row>
    <row r="30" spans="1:12" ht="29.25" customHeight="1">
      <c r="A30" s="36" t="s">
        <v>37</v>
      </c>
      <c r="B30" s="28" t="s">
        <v>13</v>
      </c>
      <c r="C30" s="39"/>
      <c r="D30" s="40"/>
      <c r="E30" s="41"/>
      <c r="F30" s="42"/>
      <c r="G30" s="41"/>
      <c r="H30" s="42"/>
      <c r="I30" s="41"/>
      <c r="J30" s="42"/>
      <c r="K30" s="41"/>
      <c r="L30" s="93"/>
    </row>
    <row r="31" spans="1:12" ht="19.5" customHeight="1">
      <c r="A31" s="36" t="s">
        <v>38</v>
      </c>
      <c r="B31" s="28" t="s">
        <v>13</v>
      </c>
      <c r="C31" s="39"/>
      <c r="D31" s="40"/>
      <c r="E31" s="41"/>
      <c r="F31" s="42"/>
      <c r="G31" s="41"/>
      <c r="H31" s="42"/>
      <c r="I31" s="41"/>
      <c r="J31" s="42"/>
      <c r="K31" s="41"/>
      <c r="L31" s="93"/>
    </row>
    <row r="32" spans="1:12" ht="19.5" customHeight="1">
      <c r="A32" s="36" t="s">
        <v>39</v>
      </c>
      <c r="B32" s="28" t="s">
        <v>13</v>
      </c>
      <c r="C32" s="39"/>
      <c r="D32" s="40"/>
      <c r="E32" s="41"/>
      <c r="F32" s="42"/>
      <c r="G32" s="41"/>
      <c r="H32" s="42"/>
      <c r="I32" s="41"/>
      <c r="J32" s="42"/>
      <c r="K32" s="41"/>
      <c r="L32" s="93"/>
    </row>
    <row r="33" spans="1:12" ht="18" customHeight="1">
      <c r="A33" s="36" t="s">
        <v>40</v>
      </c>
      <c r="B33" s="28" t="s">
        <v>13</v>
      </c>
      <c r="C33" s="39"/>
      <c r="D33" s="40"/>
      <c r="E33" s="41"/>
      <c r="F33" s="42"/>
      <c r="G33" s="41"/>
      <c r="H33" s="42"/>
      <c r="I33" s="41"/>
      <c r="J33" s="42"/>
      <c r="K33" s="41"/>
      <c r="L33" s="93"/>
    </row>
    <row r="34" spans="1:12" ht="19.5" customHeight="1">
      <c r="A34" s="36" t="s">
        <v>41</v>
      </c>
      <c r="B34" s="28" t="s">
        <v>13</v>
      </c>
      <c r="C34" s="39">
        <v>0</v>
      </c>
      <c r="D34" s="40">
        <v>1</v>
      </c>
      <c r="E34" s="41">
        <v>1</v>
      </c>
      <c r="F34" s="42">
        <v>1</v>
      </c>
      <c r="G34" s="41">
        <v>1</v>
      </c>
      <c r="H34" s="42">
        <v>1</v>
      </c>
      <c r="I34" s="41">
        <v>1</v>
      </c>
      <c r="J34" s="42">
        <v>1</v>
      </c>
      <c r="K34" s="41">
        <v>1</v>
      </c>
      <c r="L34" s="93"/>
    </row>
    <row r="35" spans="1:12" ht="19.5" customHeight="1">
      <c r="A35" s="36" t="s">
        <v>42</v>
      </c>
      <c r="B35" s="28" t="s">
        <v>13</v>
      </c>
      <c r="C35" s="39"/>
      <c r="D35" s="40"/>
      <c r="E35" s="41"/>
      <c r="F35" s="42"/>
      <c r="G35" s="41"/>
      <c r="H35" s="42"/>
      <c r="I35" s="41"/>
      <c r="J35" s="42"/>
      <c r="K35" s="41"/>
      <c r="L35" s="93"/>
    </row>
    <row r="36" spans="1:12" ht="18" customHeight="1">
      <c r="A36" s="36" t="s">
        <v>43</v>
      </c>
      <c r="B36" s="28" t="s">
        <v>13</v>
      </c>
      <c r="C36" s="39"/>
      <c r="D36" s="40"/>
      <c r="E36" s="41"/>
      <c r="F36" s="42"/>
      <c r="G36" s="41"/>
      <c r="H36" s="42"/>
      <c r="I36" s="41"/>
      <c r="J36" s="42"/>
      <c r="K36" s="41"/>
      <c r="L36" s="93"/>
    </row>
    <row r="37" spans="1:12" ht="19.5" customHeight="1">
      <c r="A37" s="36" t="s">
        <v>44</v>
      </c>
      <c r="B37" s="28" t="s">
        <v>13</v>
      </c>
      <c r="C37" s="39"/>
      <c r="D37" s="40"/>
      <c r="E37" s="41"/>
      <c r="F37" s="42"/>
      <c r="G37" s="41"/>
      <c r="H37" s="42"/>
      <c r="I37" s="41"/>
      <c r="J37" s="42"/>
      <c r="K37" s="41"/>
      <c r="L37" s="93"/>
    </row>
    <row r="38" spans="1:12" ht="19.5" customHeight="1">
      <c r="A38" s="36" t="s">
        <v>45</v>
      </c>
      <c r="B38" s="28" t="s">
        <v>13</v>
      </c>
      <c r="C38" s="39"/>
      <c r="D38" s="40"/>
      <c r="E38" s="41"/>
      <c r="F38" s="42"/>
      <c r="G38" s="41"/>
      <c r="H38" s="42"/>
      <c r="I38" s="41"/>
      <c r="J38" s="42"/>
      <c r="K38" s="41"/>
      <c r="L38" s="93"/>
    </row>
    <row r="39" spans="1:12" ht="19.5" customHeight="1">
      <c r="A39" s="36" t="s">
        <v>46</v>
      </c>
      <c r="B39" s="28" t="s">
        <v>13</v>
      </c>
      <c r="C39" s="39"/>
      <c r="D39" s="40"/>
      <c r="E39" s="41"/>
      <c r="F39" s="42"/>
      <c r="G39" s="41"/>
      <c r="H39" s="42"/>
      <c r="I39" s="41"/>
      <c r="J39" s="42"/>
      <c r="K39" s="41"/>
      <c r="L39" s="93"/>
    </row>
    <row r="40" spans="1:12" ht="18" customHeight="1">
      <c r="A40" s="36" t="s">
        <v>47</v>
      </c>
      <c r="B40" s="28" t="s">
        <v>13</v>
      </c>
      <c r="C40" s="39"/>
      <c r="D40" s="40"/>
      <c r="E40" s="41"/>
      <c r="F40" s="42"/>
      <c r="G40" s="41"/>
      <c r="H40" s="42"/>
      <c r="I40" s="41"/>
      <c r="J40" s="42"/>
      <c r="K40" s="41"/>
      <c r="L40" s="93"/>
    </row>
    <row r="41" spans="1:12" ht="18" customHeight="1">
      <c r="A41" s="36" t="s">
        <v>48</v>
      </c>
      <c r="B41" s="28" t="s">
        <v>13</v>
      </c>
      <c r="C41" s="39">
        <v>3</v>
      </c>
      <c r="D41" s="40">
        <v>3</v>
      </c>
      <c r="E41" s="41">
        <v>3</v>
      </c>
      <c r="F41" s="42">
        <v>3</v>
      </c>
      <c r="G41" s="41">
        <v>3</v>
      </c>
      <c r="H41" s="42">
        <v>3</v>
      </c>
      <c r="I41" s="41">
        <v>3</v>
      </c>
      <c r="J41" s="42">
        <v>3</v>
      </c>
      <c r="K41" s="41">
        <v>3</v>
      </c>
      <c r="L41" s="93"/>
    </row>
    <row r="42" spans="1:12" ht="18" customHeight="1">
      <c r="A42" s="36" t="s">
        <v>49</v>
      </c>
      <c r="B42" s="28" t="s">
        <v>13</v>
      </c>
      <c r="C42" s="39">
        <v>2</v>
      </c>
      <c r="D42" s="40">
        <v>1</v>
      </c>
      <c r="E42" s="41">
        <v>1</v>
      </c>
      <c r="F42" s="42">
        <v>1</v>
      </c>
      <c r="G42" s="41">
        <v>1</v>
      </c>
      <c r="H42" s="42">
        <v>1</v>
      </c>
      <c r="I42" s="41">
        <v>1</v>
      </c>
      <c r="J42" s="42">
        <v>1</v>
      </c>
      <c r="K42" s="41">
        <v>1</v>
      </c>
      <c r="L42" s="93"/>
    </row>
    <row r="43" spans="1:12" ht="19.5" customHeight="1">
      <c r="A43" s="38" t="s">
        <v>50</v>
      </c>
      <c r="B43" s="28" t="s">
        <v>13</v>
      </c>
      <c r="C43" s="39">
        <v>68</v>
      </c>
      <c r="D43" s="40">
        <v>68</v>
      </c>
      <c r="E43" s="41">
        <v>68</v>
      </c>
      <c r="F43" s="42">
        <v>68</v>
      </c>
      <c r="G43" s="41">
        <v>68</v>
      </c>
      <c r="H43" s="42">
        <v>68</v>
      </c>
      <c r="I43" s="41">
        <v>68</v>
      </c>
      <c r="J43" s="42">
        <v>68</v>
      </c>
      <c r="K43" s="41">
        <v>68</v>
      </c>
      <c r="L43" s="93"/>
    </row>
    <row r="44" spans="1:12" ht="29.25" customHeight="1">
      <c r="A44" s="38" t="s">
        <v>51</v>
      </c>
      <c r="B44" s="28" t="s">
        <v>13</v>
      </c>
      <c r="C44" s="39">
        <v>12</v>
      </c>
      <c r="D44" s="40">
        <v>10</v>
      </c>
      <c r="E44" s="41">
        <v>10</v>
      </c>
      <c r="F44" s="42">
        <v>10</v>
      </c>
      <c r="G44" s="41">
        <v>10</v>
      </c>
      <c r="H44" s="42">
        <v>10</v>
      </c>
      <c r="I44" s="41">
        <v>10</v>
      </c>
      <c r="J44" s="42">
        <v>10</v>
      </c>
      <c r="K44" s="41">
        <v>10</v>
      </c>
      <c r="L44" s="93"/>
    </row>
    <row r="45" spans="1:12" ht="18" customHeight="1">
      <c r="A45" s="38" t="s">
        <v>52</v>
      </c>
      <c r="B45" s="28" t="s">
        <v>13</v>
      </c>
      <c r="C45" s="39">
        <v>20</v>
      </c>
      <c r="D45" s="40">
        <v>26</v>
      </c>
      <c r="E45" s="41">
        <v>26</v>
      </c>
      <c r="F45" s="42">
        <v>26</v>
      </c>
      <c r="G45" s="41">
        <v>26</v>
      </c>
      <c r="H45" s="42">
        <v>26</v>
      </c>
      <c r="I45" s="41">
        <v>28</v>
      </c>
      <c r="J45" s="42">
        <v>28</v>
      </c>
      <c r="K45" s="41">
        <v>30</v>
      </c>
      <c r="L45" s="93"/>
    </row>
    <row r="46" spans="1:12" ht="30" customHeight="1">
      <c r="A46" s="38" t="s">
        <v>53</v>
      </c>
      <c r="B46" s="28" t="s">
        <v>13</v>
      </c>
      <c r="C46" s="39">
        <v>369</v>
      </c>
      <c r="D46" s="40">
        <v>368</v>
      </c>
      <c r="E46" s="41">
        <v>366</v>
      </c>
      <c r="F46" s="42">
        <v>363</v>
      </c>
      <c r="G46" s="41">
        <v>364</v>
      </c>
      <c r="H46" s="42">
        <v>360</v>
      </c>
      <c r="I46" s="41">
        <v>362</v>
      </c>
      <c r="J46" s="42">
        <v>357</v>
      </c>
      <c r="K46" s="41">
        <v>361</v>
      </c>
      <c r="L46" s="93"/>
    </row>
    <row r="47" spans="1:12" ht="18" customHeight="1">
      <c r="A47" s="38" t="s">
        <v>54</v>
      </c>
      <c r="B47" s="28" t="s">
        <v>13</v>
      </c>
      <c r="C47" s="39">
        <v>163</v>
      </c>
      <c r="D47" s="40">
        <v>161</v>
      </c>
      <c r="E47" s="41">
        <v>159</v>
      </c>
      <c r="F47" s="42">
        <v>157</v>
      </c>
      <c r="G47" s="41">
        <v>158</v>
      </c>
      <c r="H47" s="42">
        <v>155</v>
      </c>
      <c r="I47" s="41">
        <v>157</v>
      </c>
      <c r="J47" s="42">
        <v>153</v>
      </c>
      <c r="K47" s="41">
        <v>157</v>
      </c>
      <c r="L47" s="93"/>
    </row>
    <row r="48" spans="1:12" ht="19.5" customHeight="1">
      <c r="A48" s="38" t="s">
        <v>55</v>
      </c>
      <c r="B48" s="28" t="s">
        <v>13</v>
      </c>
      <c r="C48" s="39">
        <v>15</v>
      </c>
      <c r="D48" s="40">
        <v>12</v>
      </c>
      <c r="E48" s="41">
        <v>11</v>
      </c>
      <c r="F48" s="42">
        <v>11</v>
      </c>
      <c r="G48" s="41">
        <v>11</v>
      </c>
      <c r="H48" s="42">
        <v>11</v>
      </c>
      <c r="I48" s="41">
        <v>11</v>
      </c>
      <c r="J48" s="42">
        <v>11</v>
      </c>
      <c r="K48" s="41">
        <v>11</v>
      </c>
      <c r="L48" s="93"/>
    </row>
    <row r="49" spans="1:12" ht="18" customHeight="1">
      <c r="A49" s="38" t="s">
        <v>56</v>
      </c>
      <c r="B49" s="28" t="s">
        <v>13</v>
      </c>
      <c r="C49" s="39">
        <v>43</v>
      </c>
      <c r="D49" s="40">
        <v>37</v>
      </c>
      <c r="E49" s="41">
        <v>36</v>
      </c>
      <c r="F49" s="42">
        <v>34</v>
      </c>
      <c r="G49" s="41">
        <v>35</v>
      </c>
      <c r="H49" s="42">
        <v>32</v>
      </c>
      <c r="I49" s="41">
        <v>34</v>
      </c>
      <c r="J49" s="42">
        <v>30</v>
      </c>
      <c r="K49" s="41">
        <v>33</v>
      </c>
      <c r="L49" s="93"/>
    </row>
    <row r="50" spans="1:12" ht="18" customHeight="1">
      <c r="A50" s="38" t="s">
        <v>57</v>
      </c>
      <c r="B50" s="28" t="s">
        <v>13</v>
      </c>
      <c r="C50" s="39">
        <v>39</v>
      </c>
      <c r="D50" s="40">
        <v>14</v>
      </c>
      <c r="E50" s="41">
        <v>13</v>
      </c>
      <c r="F50" s="42">
        <v>12</v>
      </c>
      <c r="G50" s="41">
        <v>13</v>
      </c>
      <c r="H50" s="42">
        <v>10</v>
      </c>
      <c r="I50" s="41">
        <v>12</v>
      </c>
      <c r="J50" s="42">
        <v>9</v>
      </c>
      <c r="K50" s="41">
        <v>11</v>
      </c>
      <c r="L50" s="93"/>
    </row>
    <row r="51" spans="1:12" ht="19.5" customHeight="1">
      <c r="A51" s="38" t="s">
        <v>58</v>
      </c>
      <c r="B51" s="28" t="s">
        <v>13</v>
      </c>
      <c r="C51" s="39">
        <v>5</v>
      </c>
      <c r="D51" s="40">
        <v>5</v>
      </c>
      <c r="E51" s="41">
        <v>5</v>
      </c>
      <c r="F51" s="42">
        <v>5</v>
      </c>
      <c r="G51" s="41">
        <v>5</v>
      </c>
      <c r="H51" s="42">
        <v>5</v>
      </c>
      <c r="I51" s="41">
        <v>5</v>
      </c>
      <c r="J51" s="42">
        <v>5</v>
      </c>
      <c r="K51" s="41">
        <v>5</v>
      </c>
      <c r="L51" s="93"/>
    </row>
    <row r="52" spans="1:12" ht="19.5" customHeight="1">
      <c r="A52" s="38" t="s">
        <v>59</v>
      </c>
      <c r="B52" s="28" t="s">
        <v>13</v>
      </c>
      <c r="C52" s="39">
        <v>19</v>
      </c>
      <c r="D52" s="40">
        <v>23</v>
      </c>
      <c r="E52" s="41">
        <v>22</v>
      </c>
      <c r="F52" s="42">
        <v>21</v>
      </c>
      <c r="G52" s="41">
        <v>22</v>
      </c>
      <c r="H52" s="42">
        <v>20</v>
      </c>
      <c r="I52" s="41">
        <v>21</v>
      </c>
      <c r="J52" s="42">
        <v>18</v>
      </c>
      <c r="K52" s="41">
        <v>20</v>
      </c>
      <c r="L52" s="93"/>
    </row>
    <row r="53" spans="1:12" ht="19.5" customHeight="1">
      <c r="A53" s="38" t="s">
        <v>60</v>
      </c>
      <c r="B53" s="28" t="s">
        <v>13</v>
      </c>
      <c r="C53" s="39">
        <v>35</v>
      </c>
      <c r="D53" s="40">
        <v>40</v>
      </c>
      <c r="E53" s="41">
        <v>39</v>
      </c>
      <c r="F53" s="42">
        <v>37</v>
      </c>
      <c r="G53" s="41">
        <v>38</v>
      </c>
      <c r="H53" s="42">
        <v>35</v>
      </c>
      <c r="I53" s="41">
        <v>37</v>
      </c>
      <c r="J53" s="42">
        <v>33</v>
      </c>
      <c r="K53" s="41">
        <v>35</v>
      </c>
      <c r="L53" s="93"/>
    </row>
    <row r="54" spans="1:12" ht="29.25" customHeight="1">
      <c r="A54" s="38" t="s">
        <v>61</v>
      </c>
      <c r="B54" s="28" t="s">
        <v>13</v>
      </c>
      <c r="C54" s="39">
        <v>318</v>
      </c>
      <c r="D54" s="40">
        <v>314</v>
      </c>
      <c r="E54" s="41">
        <v>314</v>
      </c>
      <c r="F54" s="42">
        <v>313</v>
      </c>
      <c r="G54" s="41">
        <v>313</v>
      </c>
      <c r="H54" s="42">
        <v>313</v>
      </c>
      <c r="I54" s="41">
        <v>313</v>
      </c>
      <c r="J54" s="42">
        <v>313</v>
      </c>
      <c r="K54" s="41">
        <v>313</v>
      </c>
      <c r="L54" s="93"/>
    </row>
    <row r="55" spans="1:12" ht="18" customHeight="1">
      <c r="A55" s="38" t="s">
        <v>62</v>
      </c>
      <c r="B55" s="28" t="s">
        <v>13</v>
      </c>
      <c r="C55" s="39">
        <v>441</v>
      </c>
      <c r="D55" s="40">
        <v>451</v>
      </c>
      <c r="E55" s="41">
        <v>451</v>
      </c>
      <c r="F55" s="42">
        <v>450</v>
      </c>
      <c r="G55" s="41">
        <v>451</v>
      </c>
      <c r="H55" s="42">
        <v>450</v>
      </c>
      <c r="I55" s="41">
        <v>451</v>
      </c>
      <c r="J55" s="42">
        <v>450</v>
      </c>
      <c r="K55" s="41">
        <v>451</v>
      </c>
      <c r="L55" s="93"/>
    </row>
    <row r="56" spans="1:12" ht="18" customHeight="1">
      <c r="A56" s="38" t="s">
        <v>63</v>
      </c>
      <c r="B56" s="28" t="s">
        <v>13</v>
      </c>
      <c r="C56" s="39">
        <v>201</v>
      </c>
      <c r="D56" s="40">
        <v>212</v>
      </c>
      <c r="E56" s="41">
        <v>212</v>
      </c>
      <c r="F56" s="42">
        <v>212</v>
      </c>
      <c r="G56" s="41">
        <v>212</v>
      </c>
      <c r="H56" s="42">
        <v>212</v>
      </c>
      <c r="I56" s="41">
        <v>212</v>
      </c>
      <c r="J56" s="42">
        <v>212</v>
      </c>
      <c r="K56" s="41">
        <v>212</v>
      </c>
      <c r="L56" s="93"/>
    </row>
    <row r="57" spans="1:12" ht="18" customHeight="1">
      <c r="A57" s="38" t="s">
        <v>64</v>
      </c>
      <c r="B57" s="28" t="s">
        <v>13</v>
      </c>
      <c r="C57" s="39">
        <v>82</v>
      </c>
      <c r="D57" s="40">
        <v>74</v>
      </c>
      <c r="E57" s="41">
        <v>74</v>
      </c>
      <c r="F57" s="42">
        <v>74</v>
      </c>
      <c r="G57" s="41">
        <v>74</v>
      </c>
      <c r="H57" s="42">
        <v>74</v>
      </c>
      <c r="I57" s="41">
        <v>74</v>
      </c>
      <c r="J57" s="42">
        <v>74</v>
      </c>
      <c r="K57" s="41">
        <v>74</v>
      </c>
      <c r="L57" s="93"/>
    </row>
    <row r="58" spans="1:12" ht="18" customHeight="1">
      <c r="A58" s="43" t="s">
        <v>65</v>
      </c>
      <c r="B58" s="44" t="s">
        <v>13</v>
      </c>
      <c r="C58" s="94">
        <v>249</v>
      </c>
      <c r="D58" s="95">
        <v>246</v>
      </c>
      <c r="E58" s="96">
        <v>250</v>
      </c>
      <c r="F58" s="97">
        <v>253</v>
      </c>
      <c r="G58" s="96">
        <v>256</v>
      </c>
      <c r="H58" s="97">
        <v>255</v>
      </c>
      <c r="I58" s="96">
        <v>259</v>
      </c>
      <c r="J58" s="97">
        <v>257</v>
      </c>
      <c r="K58" s="96">
        <v>260</v>
      </c>
      <c r="L58" s="93"/>
    </row>
    <row r="59" spans="1:12" ht="29.25" customHeight="1">
      <c r="A59" s="45" t="s">
        <v>66</v>
      </c>
      <c r="B59" s="46" t="s">
        <v>13</v>
      </c>
      <c r="C59" s="98">
        <v>450</v>
      </c>
      <c r="D59" s="99">
        <v>404</v>
      </c>
      <c r="E59" s="100">
        <v>400</v>
      </c>
      <c r="F59" s="98">
        <v>380</v>
      </c>
      <c r="G59" s="100">
        <v>390</v>
      </c>
      <c r="H59" s="98">
        <v>360</v>
      </c>
      <c r="I59" s="100">
        <v>375</v>
      </c>
      <c r="J59" s="98">
        <v>340</v>
      </c>
      <c r="K59" s="100">
        <v>360</v>
      </c>
      <c r="L59" s="89"/>
    </row>
    <row r="60" spans="1:12" ht="29.25" customHeight="1">
      <c r="A60" s="47" t="s">
        <v>67</v>
      </c>
      <c r="B60" s="28" t="s">
        <v>13</v>
      </c>
      <c r="C60" s="25">
        <f t="shared" ref="C60:K60" si="6">C5-C12-C59-(-C11)</f>
        <v>568</v>
      </c>
      <c r="D60" s="26">
        <f t="shared" si="6"/>
        <v>430</v>
      </c>
      <c r="E60" s="27">
        <f t="shared" si="6"/>
        <v>539</v>
      </c>
      <c r="F60" s="25">
        <f t="shared" si="6"/>
        <v>604</v>
      </c>
      <c r="G60" s="27">
        <f t="shared" si="6"/>
        <v>596</v>
      </c>
      <c r="H60" s="25">
        <f t="shared" si="6"/>
        <v>666</v>
      </c>
      <c r="I60" s="27">
        <f t="shared" si="6"/>
        <v>651</v>
      </c>
      <c r="J60" s="25">
        <f t="shared" si="6"/>
        <v>738</v>
      </c>
      <c r="K60" s="27">
        <f t="shared" si="6"/>
        <v>715</v>
      </c>
      <c r="L60" s="89"/>
    </row>
    <row r="61" spans="1:12" ht="29.25" customHeight="1">
      <c r="A61" s="36" t="s">
        <v>68</v>
      </c>
      <c r="B61" s="28" t="s">
        <v>13</v>
      </c>
      <c r="C61" s="42">
        <v>415</v>
      </c>
      <c r="D61" s="40">
        <v>405</v>
      </c>
      <c r="E61" s="41">
        <v>505</v>
      </c>
      <c r="F61" s="42">
        <v>576</v>
      </c>
      <c r="G61" s="41">
        <v>570</v>
      </c>
      <c r="H61" s="42">
        <v>570</v>
      </c>
      <c r="I61" s="41">
        <v>565</v>
      </c>
      <c r="J61" s="42">
        <v>565</v>
      </c>
      <c r="K61" s="41">
        <v>560</v>
      </c>
      <c r="L61" s="89"/>
    </row>
    <row r="62" spans="1:12" ht="29.25" customHeight="1">
      <c r="A62" s="48" t="s">
        <v>69</v>
      </c>
      <c r="B62" s="30" t="s">
        <v>13</v>
      </c>
      <c r="C62" s="49">
        <v>108</v>
      </c>
      <c r="D62" s="50">
        <v>69</v>
      </c>
      <c r="E62" s="92">
        <v>10</v>
      </c>
      <c r="F62" s="90">
        <v>9</v>
      </c>
      <c r="G62" s="92">
        <v>8</v>
      </c>
      <c r="H62" s="90">
        <v>9</v>
      </c>
      <c r="I62" s="92">
        <v>8</v>
      </c>
      <c r="J62" s="90">
        <v>7</v>
      </c>
      <c r="K62" s="92">
        <v>6</v>
      </c>
      <c r="L62" s="89"/>
    </row>
    <row r="63" spans="1:12" ht="31.5" customHeight="1">
      <c r="A63" s="31" t="s">
        <v>70</v>
      </c>
      <c r="B63" s="19" t="s">
        <v>13</v>
      </c>
      <c r="C63" s="20">
        <f t="shared" ref="C63:K63" si="7">SUM(C64,C67:C70)</f>
        <v>3319</v>
      </c>
      <c r="D63" s="21">
        <f t="shared" si="7"/>
        <v>3292</v>
      </c>
      <c r="E63" s="22">
        <f t="shared" si="7"/>
        <v>3281</v>
      </c>
      <c r="F63" s="20">
        <f t="shared" si="7"/>
        <v>3258</v>
      </c>
      <c r="G63" s="22">
        <f t="shared" si="7"/>
        <v>3274</v>
      </c>
      <c r="H63" s="20">
        <f t="shared" si="7"/>
        <v>3236</v>
      </c>
      <c r="I63" s="22">
        <f t="shared" si="7"/>
        <v>3264</v>
      </c>
      <c r="J63" s="20">
        <f t="shared" si="7"/>
        <v>3216</v>
      </c>
      <c r="K63" s="22">
        <f t="shared" si="7"/>
        <v>3255</v>
      </c>
      <c r="L63" s="89"/>
    </row>
    <row r="64" spans="1:12" ht="19.5" customHeight="1">
      <c r="A64" s="38" t="s">
        <v>71</v>
      </c>
      <c r="B64" s="28" t="s">
        <v>13</v>
      </c>
      <c r="C64" s="51">
        <f t="shared" si="1"/>
        <v>1329</v>
      </c>
      <c r="D64" s="52">
        <f t="shared" si="1"/>
        <v>1339</v>
      </c>
      <c r="E64" s="53">
        <f t="shared" si="1"/>
        <v>1327</v>
      </c>
      <c r="F64" s="51">
        <f t="shared" si="1"/>
        <v>1311</v>
      </c>
      <c r="G64" s="53">
        <f t="shared" si="1"/>
        <v>1320</v>
      </c>
      <c r="H64" s="51">
        <f t="shared" si="1"/>
        <v>1298</v>
      </c>
      <c r="I64" s="53">
        <f t="shared" si="1"/>
        <v>1311</v>
      </c>
      <c r="J64" s="51">
        <f t="shared" si="1"/>
        <v>1284</v>
      </c>
      <c r="K64" s="53">
        <f t="shared" si="1"/>
        <v>1301</v>
      </c>
      <c r="L64" s="89"/>
    </row>
    <row r="65" spans="1:12" ht="19.5" customHeight="1">
      <c r="A65" s="36" t="s">
        <v>72</v>
      </c>
      <c r="B65" s="28" t="s">
        <v>13</v>
      </c>
      <c r="C65" s="42">
        <v>620</v>
      </c>
      <c r="D65" s="40">
        <v>628</v>
      </c>
      <c r="E65" s="41">
        <v>619</v>
      </c>
      <c r="F65" s="42">
        <v>608</v>
      </c>
      <c r="G65" s="41">
        <v>615</v>
      </c>
      <c r="H65" s="42">
        <v>598</v>
      </c>
      <c r="I65" s="41">
        <v>608</v>
      </c>
      <c r="J65" s="42">
        <v>588</v>
      </c>
      <c r="K65" s="41">
        <v>601</v>
      </c>
      <c r="L65" s="89"/>
    </row>
    <row r="66" spans="1:12" ht="19.5" customHeight="1">
      <c r="A66" s="36" t="s">
        <v>73</v>
      </c>
      <c r="B66" s="28" t="s">
        <v>13</v>
      </c>
      <c r="C66" s="42">
        <v>709</v>
      </c>
      <c r="D66" s="40">
        <v>711</v>
      </c>
      <c r="E66" s="41">
        <v>708</v>
      </c>
      <c r="F66" s="42">
        <v>703</v>
      </c>
      <c r="G66" s="41">
        <v>705</v>
      </c>
      <c r="H66" s="42">
        <v>700</v>
      </c>
      <c r="I66" s="41">
        <v>703</v>
      </c>
      <c r="J66" s="42">
        <v>696</v>
      </c>
      <c r="K66" s="41">
        <v>700</v>
      </c>
      <c r="L66" s="89"/>
    </row>
    <row r="67" spans="1:12" ht="21.75" customHeight="1">
      <c r="A67" s="38" t="s">
        <v>74</v>
      </c>
      <c r="B67" s="28" t="s">
        <v>13</v>
      </c>
      <c r="C67" s="101"/>
      <c r="D67" s="102"/>
      <c r="E67" s="103"/>
      <c r="F67" s="101"/>
      <c r="G67" s="103"/>
      <c r="H67" s="101"/>
      <c r="I67" s="103"/>
      <c r="J67" s="101"/>
      <c r="K67" s="103"/>
      <c r="L67" s="89"/>
    </row>
    <row r="68" spans="1:12" ht="21.75" customHeight="1">
      <c r="A68" s="38" t="s">
        <v>75</v>
      </c>
      <c r="B68" s="28" t="s">
        <v>13</v>
      </c>
      <c r="C68" s="101"/>
      <c r="D68" s="102"/>
      <c r="E68" s="103"/>
      <c r="F68" s="101"/>
      <c r="G68" s="103"/>
      <c r="H68" s="101"/>
      <c r="I68" s="103"/>
      <c r="J68" s="101"/>
      <c r="K68" s="103"/>
      <c r="L68" s="89"/>
    </row>
    <row r="69" spans="1:12" ht="21.75" customHeight="1">
      <c r="A69" s="38" t="s">
        <v>76</v>
      </c>
      <c r="B69" s="28" t="s">
        <v>13</v>
      </c>
      <c r="C69" s="101"/>
      <c r="D69" s="102"/>
      <c r="E69" s="103"/>
      <c r="F69" s="101"/>
      <c r="G69" s="103"/>
      <c r="H69" s="101"/>
      <c r="I69" s="103"/>
      <c r="J69" s="101"/>
      <c r="K69" s="103"/>
      <c r="L69" s="89"/>
    </row>
    <row r="70" spans="1:12" ht="21.75" customHeight="1">
      <c r="A70" s="38" t="s">
        <v>77</v>
      </c>
      <c r="B70" s="28" t="s">
        <v>13</v>
      </c>
      <c r="C70" s="51">
        <f t="shared" ref="C70:K70" si="8">SUM(C71,C74,C76,C80)</f>
        <v>1990</v>
      </c>
      <c r="D70" s="52">
        <f t="shared" si="8"/>
        <v>1953</v>
      </c>
      <c r="E70" s="53">
        <f t="shared" si="8"/>
        <v>1954</v>
      </c>
      <c r="F70" s="51">
        <f t="shared" si="8"/>
        <v>1947</v>
      </c>
      <c r="G70" s="53">
        <f t="shared" si="8"/>
        <v>1954</v>
      </c>
      <c r="H70" s="51">
        <f t="shared" si="8"/>
        <v>1938</v>
      </c>
      <c r="I70" s="53">
        <f t="shared" si="8"/>
        <v>1953</v>
      </c>
      <c r="J70" s="51">
        <f t="shared" si="8"/>
        <v>1932</v>
      </c>
      <c r="K70" s="53">
        <f t="shared" si="8"/>
        <v>1954</v>
      </c>
      <c r="L70" s="89"/>
    </row>
    <row r="71" spans="1:12" ht="21" customHeight="1">
      <c r="A71" s="36" t="s">
        <v>78</v>
      </c>
      <c r="B71" s="28" t="s">
        <v>13</v>
      </c>
      <c r="C71" s="25">
        <f t="shared" si="1"/>
        <v>5</v>
      </c>
      <c r="D71" s="26">
        <f t="shared" si="1"/>
        <v>7</v>
      </c>
      <c r="E71" s="27">
        <f t="shared" si="1"/>
        <v>7</v>
      </c>
      <c r="F71" s="25">
        <f t="shared" si="1"/>
        <v>7</v>
      </c>
      <c r="G71" s="27">
        <f t="shared" si="1"/>
        <v>7</v>
      </c>
      <c r="H71" s="25">
        <f t="shared" si="1"/>
        <v>7</v>
      </c>
      <c r="I71" s="27">
        <f t="shared" si="1"/>
        <v>7</v>
      </c>
      <c r="J71" s="25">
        <f t="shared" si="1"/>
        <v>7</v>
      </c>
      <c r="K71" s="27">
        <f t="shared" si="1"/>
        <v>7</v>
      </c>
      <c r="L71" s="89"/>
    </row>
    <row r="72" spans="1:12" ht="21" customHeight="1">
      <c r="A72" s="36" t="s">
        <v>79</v>
      </c>
      <c r="B72" s="28" t="s">
        <v>13</v>
      </c>
      <c r="C72" s="42">
        <v>5</v>
      </c>
      <c r="D72" s="40">
        <v>7</v>
      </c>
      <c r="E72" s="41">
        <v>7</v>
      </c>
      <c r="F72" s="42">
        <v>7</v>
      </c>
      <c r="G72" s="41">
        <v>7</v>
      </c>
      <c r="H72" s="42">
        <v>7</v>
      </c>
      <c r="I72" s="41">
        <v>7</v>
      </c>
      <c r="J72" s="42">
        <v>7</v>
      </c>
      <c r="K72" s="41">
        <v>7</v>
      </c>
      <c r="L72" s="89"/>
    </row>
    <row r="73" spans="1:12" ht="21" customHeight="1">
      <c r="A73" s="36" t="s">
        <v>80</v>
      </c>
      <c r="B73" s="28" t="s">
        <v>13</v>
      </c>
      <c r="C73" s="42"/>
      <c r="D73" s="40"/>
      <c r="E73" s="41"/>
      <c r="F73" s="42"/>
      <c r="G73" s="41"/>
      <c r="H73" s="42"/>
      <c r="I73" s="41"/>
      <c r="J73" s="42"/>
      <c r="K73" s="41"/>
      <c r="L73" s="89"/>
    </row>
    <row r="74" spans="1:12" ht="21" customHeight="1">
      <c r="A74" s="36" t="s">
        <v>81</v>
      </c>
      <c r="B74" s="28" t="s">
        <v>13</v>
      </c>
      <c r="C74" s="42">
        <v>698</v>
      </c>
      <c r="D74" s="40">
        <v>646</v>
      </c>
      <c r="E74" s="41">
        <v>645</v>
      </c>
      <c r="F74" s="42">
        <v>641</v>
      </c>
      <c r="G74" s="41">
        <v>643</v>
      </c>
      <c r="H74" s="42">
        <v>638</v>
      </c>
      <c r="I74" s="41">
        <v>641</v>
      </c>
      <c r="J74" s="42">
        <v>636</v>
      </c>
      <c r="K74" s="41">
        <v>640</v>
      </c>
      <c r="L74" s="89"/>
    </row>
    <row r="75" spans="1:12" ht="21" customHeight="1">
      <c r="A75" s="36" t="s">
        <v>82</v>
      </c>
      <c r="B75" s="28" t="s">
        <v>13</v>
      </c>
      <c r="C75" s="42">
        <v>698</v>
      </c>
      <c r="D75" s="40">
        <v>646</v>
      </c>
      <c r="E75" s="41">
        <v>645</v>
      </c>
      <c r="F75" s="42">
        <v>641</v>
      </c>
      <c r="G75" s="41">
        <v>643</v>
      </c>
      <c r="H75" s="42">
        <v>638</v>
      </c>
      <c r="I75" s="41">
        <v>641</v>
      </c>
      <c r="J75" s="42">
        <v>636</v>
      </c>
      <c r="K75" s="41">
        <v>640</v>
      </c>
      <c r="L75" s="89"/>
    </row>
    <row r="76" spans="1:12" ht="21" customHeight="1">
      <c r="A76" s="36" t="s">
        <v>83</v>
      </c>
      <c r="B76" s="28" t="s">
        <v>13</v>
      </c>
      <c r="C76" s="25">
        <f t="shared" si="3"/>
        <v>912</v>
      </c>
      <c r="D76" s="26">
        <f t="shared" si="3"/>
        <v>925</v>
      </c>
      <c r="E76" s="27">
        <f t="shared" si="3"/>
        <v>929</v>
      </c>
      <c r="F76" s="25">
        <f t="shared" si="3"/>
        <v>930</v>
      </c>
      <c r="G76" s="27">
        <f t="shared" si="3"/>
        <v>934</v>
      </c>
      <c r="H76" s="25">
        <f t="shared" si="3"/>
        <v>929</v>
      </c>
      <c r="I76" s="27">
        <f t="shared" si="3"/>
        <v>938</v>
      </c>
      <c r="J76" s="25">
        <f t="shared" si="3"/>
        <v>929</v>
      </c>
      <c r="K76" s="27">
        <f t="shared" si="3"/>
        <v>942</v>
      </c>
      <c r="L76" s="89"/>
    </row>
    <row r="77" spans="1:12" ht="21" customHeight="1">
      <c r="A77" s="36" t="s">
        <v>84</v>
      </c>
      <c r="B77" s="28" t="s">
        <v>13</v>
      </c>
      <c r="C77" s="42">
        <v>196</v>
      </c>
      <c r="D77" s="40">
        <v>211</v>
      </c>
      <c r="E77" s="41">
        <v>212</v>
      </c>
      <c r="F77" s="42">
        <v>213</v>
      </c>
      <c r="G77" s="41">
        <v>214</v>
      </c>
      <c r="H77" s="42">
        <v>213</v>
      </c>
      <c r="I77" s="41">
        <v>215</v>
      </c>
      <c r="J77" s="42">
        <v>214</v>
      </c>
      <c r="K77" s="41">
        <v>217</v>
      </c>
      <c r="L77" s="89"/>
    </row>
    <row r="78" spans="1:12" ht="21" customHeight="1">
      <c r="A78" s="36" t="s">
        <v>85</v>
      </c>
      <c r="B78" s="28" t="s">
        <v>13</v>
      </c>
      <c r="C78" s="42">
        <v>392</v>
      </c>
      <c r="D78" s="40">
        <v>384</v>
      </c>
      <c r="E78" s="41">
        <v>382</v>
      </c>
      <c r="F78" s="42">
        <v>379</v>
      </c>
      <c r="G78" s="41">
        <v>380</v>
      </c>
      <c r="H78" s="42">
        <v>376</v>
      </c>
      <c r="I78" s="41">
        <v>378</v>
      </c>
      <c r="J78" s="42">
        <v>372</v>
      </c>
      <c r="K78" s="41">
        <v>375</v>
      </c>
      <c r="L78" s="89"/>
    </row>
    <row r="79" spans="1:12" ht="30" customHeight="1">
      <c r="A79" s="36" t="s">
        <v>86</v>
      </c>
      <c r="B79" s="28" t="s">
        <v>13</v>
      </c>
      <c r="C79" s="42">
        <v>324</v>
      </c>
      <c r="D79" s="40">
        <v>330</v>
      </c>
      <c r="E79" s="41">
        <v>335</v>
      </c>
      <c r="F79" s="42">
        <v>338</v>
      </c>
      <c r="G79" s="41">
        <v>340</v>
      </c>
      <c r="H79" s="42">
        <v>340</v>
      </c>
      <c r="I79" s="41">
        <v>345</v>
      </c>
      <c r="J79" s="42">
        <v>343</v>
      </c>
      <c r="K79" s="41">
        <v>350</v>
      </c>
      <c r="L79" s="89"/>
    </row>
    <row r="80" spans="1:12" ht="30" customHeight="1">
      <c r="A80" s="48" t="s">
        <v>87</v>
      </c>
      <c r="B80" s="30" t="s">
        <v>13</v>
      </c>
      <c r="C80" s="90">
        <v>375</v>
      </c>
      <c r="D80" s="91">
        <v>375</v>
      </c>
      <c r="E80" s="92">
        <v>373</v>
      </c>
      <c r="F80" s="90">
        <v>369</v>
      </c>
      <c r="G80" s="92">
        <v>370</v>
      </c>
      <c r="H80" s="90">
        <v>364</v>
      </c>
      <c r="I80" s="92">
        <v>367</v>
      </c>
      <c r="J80" s="90">
        <v>360</v>
      </c>
      <c r="K80" s="92">
        <v>365</v>
      </c>
      <c r="L80" s="89"/>
    </row>
    <row r="81" spans="1:12" ht="25.5" customHeight="1">
      <c r="A81" s="54" t="s">
        <v>88</v>
      </c>
      <c r="B81" s="24" t="s">
        <v>13</v>
      </c>
      <c r="C81" s="55">
        <f t="shared" ref="C81:K81" si="9">SUM(C12,C61)</f>
        <v>3734</v>
      </c>
      <c r="D81" s="56">
        <f t="shared" si="9"/>
        <v>3697</v>
      </c>
      <c r="E81" s="57">
        <f t="shared" si="9"/>
        <v>3786</v>
      </c>
      <c r="F81" s="55">
        <f t="shared" si="9"/>
        <v>3834</v>
      </c>
      <c r="G81" s="57">
        <f t="shared" si="9"/>
        <v>3844</v>
      </c>
      <c r="H81" s="55">
        <f t="shared" si="9"/>
        <v>3806</v>
      </c>
      <c r="I81" s="57">
        <f t="shared" si="9"/>
        <v>3829</v>
      </c>
      <c r="J81" s="55">
        <f t="shared" si="9"/>
        <v>3781</v>
      </c>
      <c r="K81" s="57">
        <f t="shared" si="9"/>
        <v>3815</v>
      </c>
      <c r="L81" s="93"/>
    </row>
    <row r="82" spans="1:12" ht="22.5" customHeight="1">
      <c r="A82" s="47" t="s">
        <v>89</v>
      </c>
      <c r="B82" s="28" t="s">
        <v>90</v>
      </c>
      <c r="C82" s="58">
        <f t="shared" ref="C82:K82" si="10">IF((ISERROR(C61/C81)),0,(C61/C81)*100)</f>
        <v>11.114086770219604</v>
      </c>
      <c r="D82" s="59">
        <f t="shared" si="10"/>
        <v>10.954828239112794</v>
      </c>
      <c r="E82" s="60">
        <f t="shared" si="10"/>
        <v>13.338615953512942</v>
      </c>
      <c r="F82" s="58">
        <f t="shared" si="10"/>
        <v>15.023474178403756</v>
      </c>
      <c r="G82" s="60">
        <f t="shared" si="10"/>
        <v>14.828303850156088</v>
      </c>
      <c r="H82" s="58">
        <f t="shared" si="10"/>
        <v>14.976353126642145</v>
      </c>
      <c r="I82" s="60">
        <f t="shared" si="10"/>
        <v>14.75581091668843</v>
      </c>
      <c r="J82" s="58">
        <f t="shared" si="10"/>
        <v>14.943136736313145</v>
      </c>
      <c r="K82" s="60">
        <f t="shared" si="10"/>
        <v>14.678899082568808</v>
      </c>
      <c r="L82" s="93"/>
    </row>
    <row r="83" spans="1:12" ht="27" customHeight="1">
      <c r="A83" s="47" t="s">
        <v>91</v>
      </c>
      <c r="B83" s="28" t="s">
        <v>90</v>
      </c>
      <c r="C83" s="58">
        <f t="shared" ref="C83:K83" si="11">IF((ISERROR(C62/C81)),0,(C62/C81)*100)</f>
        <v>2.89234065345474</v>
      </c>
      <c r="D83" s="59">
        <f t="shared" si="11"/>
        <v>1.8663781444414391</v>
      </c>
      <c r="E83" s="60">
        <f t="shared" si="11"/>
        <v>0.26413100898045433</v>
      </c>
      <c r="F83" s="58">
        <f t="shared" si="11"/>
        <v>0.23474178403755869</v>
      </c>
      <c r="G83" s="60">
        <f t="shared" si="11"/>
        <v>0.20811654526534862</v>
      </c>
      <c r="H83" s="58">
        <f t="shared" si="11"/>
        <v>0.23646873357856019</v>
      </c>
      <c r="I83" s="60">
        <f t="shared" si="11"/>
        <v>0.20893183598850876</v>
      </c>
      <c r="J83" s="58">
        <f t="shared" si="11"/>
        <v>0.18513620735255223</v>
      </c>
      <c r="K83" s="60">
        <f t="shared" si="11"/>
        <v>0.15727391874180865</v>
      </c>
      <c r="L83" s="93"/>
    </row>
    <row r="84" spans="1:12" ht="22.5" customHeight="1">
      <c r="A84" s="47" t="s">
        <v>92</v>
      </c>
      <c r="B84" s="28" t="s">
        <v>90</v>
      </c>
      <c r="C84" s="61">
        <v>1.4</v>
      </c>
      <c r="D84" s="62">
        <v>0.4</v>
      </c>
      <c r="E84" s="104">
        <v>0.5</v>
      </c>
      <c r="F84" s="105">
        <v>1</v>
      </c>
      <c r="G84" s="104">
        <v>1</v>
      </c>
      <c r="H84" s="105">
        <v>1</v>
      </c>
      <c r="I84" s="104">
        <v>1</v>
      </c>
      <c r="J84" s="105">
        <v>1</v>
      </c>
      <c r="K84" s="104">
        <v>1</v>
      </c>
      <c r="L84" s="93"/>
    </row>
    <row r="85" spans="1:12" ht="28.5" customHeight="1">
      <c r="A85" s="63" t="s">
        <v>93</v>
      </c>
      <c r="B85" s="30" t="s">
        <v>13</v>
      </c>
      <c r="C85" s="106">
        <v>1160</v>
      </c>
      <c r="D85" s="107">
        <v>1213</v>
      </c>
      <c r="E85" s="108">
        <v>1210</v>
      </c>
      <c r="F85" s="106">
        <v>1207</v>
      </c>
      <c r="G85" s="108">
        <v>1208</v>
      </c>
      <c r="H85" s="106">
        <v>1202</v>
      </c>
      <c r="I85" s="108">
        <v>1205</v>
      </c>
      <c r="J85" s="106">
        <v>1196</v>
      </c>
      <c r="K85" s="108">
        <v>1200</v>
      </c>
      <c r="L85" s="109"/>
    </row>
    <row r="86" spans="1:12" ht="31.5" customHeight="1">
      <c r="A86" s="31" t="s">
        <v>94</v>
      </c>
      <c r="B86" s="19" t="s">
        <v>13</v>
      </c>
      <c r="C86" s="20">
        <f t="shared" ref="C86:K86" si="12">SUM(C89,C93,C103,C105,C107,C109,C111,C113,C115,C117,C119,C121,C123,C125,C127,C129)</f>
        <v>2419</v>
      </c>
      <c r="D86" s="21">
        <f t="shared" si="12"/>
        <v>2369</v>
      </c>
      <c r="E86" s="22">
        <f t="shared" si="12"/>
        <v>2354</v>
      </c>
      <c r="F86" s="20">
        <f t="shared" si="12"/>
        <v>2331</v>
      </c>
      <c r="G86" s="22">
        <f t="shared" si="12"/>
        <v>2343</v>
      </c>
      <c r="H86" s="20">
        <f t="shared" si="12"/>
        <v>2312</v>
      </c>
      <c r="I86" s="22">
        <f t="shared" si="12"/>
        <v>2330</v>
      </c>
      <c r="J86" s="20">
        <f t="shared" si="12"/>
        <v>2292</v>
      </c>
      <c r="K86" s="22">
        <f t="shared" si="12"/>
        <v>2316</v>
      </c>
      <c r="L86" s="89"/>
    </row>
    <row r="87" spans="1:12" s="3" customFormat="1" ht="37.5" customHeight="1">
      <c r="A87" s="64" t="s">
        <v>95</v>
      </c>
      <c r="B87" s="65" t="s">
        <v>13</v>
      </c>
      <c r="C87" s="49">
        <v>1169</v>
      </c>
      <c r="D87" s="50">
        <v>1213.0999999999999</v>
      </c>
      <c r="E87" s="66" t="s">
        <v>96</v>
      </c>
      <c r="F87" s="67" t="s">
        <v>96</v>
      </c>
      <c r="G87" s="68" t="s">
        <v>96</v>
      </c>
      <c r="H87" s="69" t="s">
        <v>96</v>
      </c>
      <c r="I87" s="66" t="s">
        <v>96</v>
      </c>
      <c r="J87" s="67" t="s">
        <v>96</v>
      </c>
      <c r="K87" s="77" t="s">
        <v>96</v>
      </c>
      <c r="L87" s="110"/>
    </row>
    <row r="88" spans="1:12" ht="15.75" customHeight="1">
      <c r="A88" s="70" t="s">
        <v>14</v>
      </c>
      <c r="B88" s="71"/>
      <c r="C88" s="72"/>
      <c r="D88" s="73"/>
      <c r="E88" s="74"/>
      <c r="F88" s="72"/>
      <c r="G88" s="74"/>
      <c r="H88" s="72"/>
      <c r="I88" s="74"/>
      <c r="J88" s="72"/>
      <c r="K88" s="74"/>
      <c r="L88" s="110"/>
    </row>
    <row r="89" spans="1:12" ht="21.75" customHeight="1">
      <c r="A89" s="75" t="s">
        <v>21</v>
      </c>
      <c r="B89" s="71" t="s">
        <v>13</v>
      </c>
      <c r="C89" s="42">
        <v>343</v>
      </c>
      <c r="D89" s="40">
        <v>335</v>
      </c>
      <c r="E89" s="41">
        <v>332</v>
      </c>
      <c r="F89" s="42">
        <v>327</v>
      </c>
      <c r="G89" s="41">
        <v>330</v>
      </c>
      <c r="H89" s="42">
        <v>323</v>
      </c>
      <c r="I89" s="41">
        <v>327</v>
      </c>
      <c r="J89" s="42">
        <v>319</v>
      </c>
      <c r="K89" s="41">
        <v>324</v>
      </c>
      <c r="L89" s="110"/>
    </row>
    <row r="90" spans="1:12" s="3" customFormat="1" ht="37.5" customHeight="1">
      <c r="A90" s="64" t="s">
        <v>95</v>
      </c>
      <c r="B90" s="65" t="s">
        <v>13</v>
      </c>
      <c r="C90" s="49">
        <v>18</v>
      </c>
      <c r="D90" s="50">
        <v>20.100000000000001</v>
      </c>
      <c r="E90" s="66" t="s">
        <v>96</v>
      </c>
      <c r="F90" s="67" t="s">
        <v>96</v>
      </c>
      <c r="G90" s="68" t="s">
        <v>96</v>
      </c>
      <c r="H90" s="69" t="s">
        <v>96</v>
      </c>
      <c r="I90" s="66" t="s">
        <v>96</v>
      </c>
      <c r="J90" s="67" t="s">
        <v>96</v>
      </c>
      <c r="K90" s="77" t="s">
        <v>96</v>
      </c>
      <c r="L90" s="110"/>
    </row>
    <row r="91" spans="1:12" ht="33" customHeight="1">
      <c r="A91" s="70" t="s">
        <v>97</v>
      </c>
      <c r="B91" s="71" t="s">
        <v>13</v>
      </c>
      <c r="C91" s="42">
        <v>178</v>
      </c>
      <c r="D91" s="40">
        <v>172</v>
      </c>
      <c r="E91" s="41">
        <v>170</v>
      </c>
      <c r="F91" s="42">
        <v>167</v>
      </c>
      <c r="G91" s="41">
        <v>169</v>
      </c>
      <c r="H91" s="42">
        <v>164</v>
      </c>
      <c r="I91" s="41">
        <v>167</v>
      </c>
      <c r="J91" s="42">
        <v>161</v>
      </c>
      <c r="K91" s="41">
        <v>165</v>
      </c>
      <c r="L91" s="110"/>
    </row>
    <row r="92" spans="1:12" ht="18" customHeight="1">
      <c r="A92" s="70" t="s">
        <v>98</v>
      </c>
      <c r="B92" s="71" t="s">
        <v>13</v>
      </c>
      <c r="C92" s="42">
        <v>165</v>
      </c>
      <c r="D92" s="40">
        <v>163</v>
      </c>
      <c r="E92" s="41">
        <v>162</v>
      </c>
      <c r="F92" s="42">
        <v>160</v>
      </c>
      <c r="G92" s="41">
        <v>161</v>
      </c>
      <c r="H92" s="42">
        <v>159</v>
      </c>
      <c r="I92" s="41">
        <v>160</v>
      </c>
      <c r="J92" s="42">
        <v>158</v>
      </c>
      <c r="K92" s="41">
        <v>159</v>
      </c>
      <c r="L92" s="110"/>
    </row>
    <row r="93" spans="1:12" ht="19.5" customHeight="1">
      <c r="A93" s="76" t="s">
        <v>25</v>
      </c>
      <c r="B93" s="71" t="s">
        <v>13</v>
      </c>
      <c r="C93" s="58">
        <f t="shared" ref="C93:K93" si="13">SUM(C95,C97,C99,C101)</f>
        <v>510</v>
      </c>
      <c r="D93" s="59">
        <f t="shared" si="13"/>
        <v>501</v>
      </c>
      <c r="E93" s="60">
        <f t="shared" si="13"/>
        <v>498</v>
      </c>
      <c r="F93" s="58">
        <f t="shared" si="13"/>
        <v>493</v>
      </c>
      <c r="G93" s="60">
        <f t="shared" si="13"/>
        <v>495</v>
      </c>
      <c r="H93" s="58">
        <f t="shared" si="13"/>
        <v>490</v>
      </c>
      <c r="I93" s="60">
        <f t="shared" si="13"/>
        <v>492</v>
      </c>
      <c r="J93" s="58">
        <f t="shared" si="13"/>
        <v>486</v>
      </c>
      <c r="K93" s="60">
        <f t="shared" si="13"/>
        <v>489</v>
      </c>
      <c r="L93" s="110"/>
    </row>
    <row r="94" spans="1:12" s="3" customFormat="1" ht="37.5" customHeight="1">
      <c r="A94" s="64" t="s">
        <v>95</v>
      </c>
      <c r="B94" s="65" t="s">
        <v>13</v>
      </c>
      <c r="C94" s="49">
        <v>76</v>
      </c>
      <c r="D94" s="50">
        <v>72.7</v>
      </c>
      <c r="E94" s="66" t="s">
        <v>96</v>
      </c>
      <c r="F94" s="67" t="s">
        <v>96</v>
      </c>
      <c r="G94" s="68" t="s">
        <v>96</v>
      </c>
      <c r="H94" s="69" t="s">
        <v>96</v>
      </c>
      <c r="I94" s="66" t="s">
        <v>96</v>
      </c>
      <c r="J94" s="67" t="s">
        <v>96</v>
      </c>
      <c r="K94" s="77" t="s">
        <v>96</v>
      </c>
      <c r="L94" s="110"/>
    </row>
    <row r="95" spans="1:12" ht="21" customHeight="1">
      <c r="A95" s="75" t="s">
        <v>26</v>
      </c>
      <c r="B95" s="71" t="s">
        <v>13</v>
      </c>
      <c r="C95" s="42">
        <v>0</v>
      </c>
      <c r="D95" s="40">
        <v>0</v>
      </c>
      <c r="E95" s="41">
        <v>0</v>
      </c>
      <c r="F95" s="42">
        <v>0</v>
      </c>
      <c r="G95" s="41">
        <v>0</v>
      </c>
      <c r="H95" s="42">
        <v>0</v>
      </c>
      <c r="I95" s="41">
        <v>0</v>
      </c>
      <c r="J95" s="42">
        <v>0</v>
      </c>
      <c r="K95" s="41">
        <v>0</v>
      </c>
      <c r="L95" s="110"/>
    </row>
    <row r="96" spans="1:12" s="3" customFormat="1" ht="37.5" customHeight="1">
      <c r="A96" s="64" t="s">
        <v>95</v>
      </c>
      <c r="B96" s="65" t="s">
        <v>13</v>
      </c>
      <c r="C96" s="49">
        <v>0</v>
      </c>
      <c r="D96" s="50">
        <v>0</v>
      </c>
      <c r="E96" s="66" t="s">
        <v>96</v>
      </c>
      <c r="F96" s="67" t="s">
        <v>96</v>
      </c>
      <c r="G96" s="68" t="s">
        <v>96</v>
      </c>
      <c r="H96" s="69" t="s">
        <v>96</v>
      </c>
      <c r="I96" s="66" t="s">
        <v>96</v>
      </c>
      <c r="J96" s="67" t="s">
        <v>96</v>
      </c>
      <c r="K96" s="77" t="s">
        <v>96</v>
      </c>
      <c r="L96" s="110"/>
    </row>
    <row r="97" spans="1:12" ht="24" customHeight="1">
      <c r="A97" s="75" t="s">
        <v>27</v>
      </c>
      <c r="B97" s="71" t="s">
        <v>13</v>
      </c>
      <c r="C97" s="42">
        <v>430</v>
      </c>
      <c r="D97" s="40">
        <v>423</v>
      </c>
      <c r="E97" s="41">
        <v>420</v>
      </c>
      <c r="F97" s="42">
        <v>415</v>
      </c>
      <c r="G97" s="41">
        <v>417</v>
      </c>
      <c r="H97" s="42">
        <v>412</v>
      </c>
      <c r="I97" s="41">
        <v>414</v>
      </c>
      <c r="J97" s="42">
        <v>408</v>
      </c>
      <c r="K97" s="41">
        <v>411</v>
      </c>
      <c r="L97" s="110"/>
    </row>
    <row r="98" spans="1:12" s="3" customFormat="1" ht="37.5" customHeight="1">
      <c r="A98" s="64" t="s">
        <v>95</v>
      </c>
      <c r="B98" s="65" t="s">
        <v>13</v>
      </c>
      <c r="C98" s="49">
        <v>8</v>
      </c>
      <c r="D98" s="50">
        <v>4.5999999999999996</v>
      </c>
      <c r="E98" s="66" t="s">
        <v>96</v>
      </c>
      <c r="F98" s="67" t="s">
        <v>96</v>
      </c>
      <c r="G98" s="68" t="s">
        <v>96</v>
      </c>
      <c r="H98" s="69" t="s">
        <v>96</v>
      </c>
      <c r="I98" s="66" t="s">
        <v>96</v>
      </c>
      <c r="J98" s="67" t="s">
        <v>96</v>
      </c>
      <c r="K98" s="77" t="s">
        <v>96</v>
      </c>
      <c r="L98" s="110"/>
    </row>
    <row r="99" spans="1:12" ht="28.5" customHeight="1">
      <c r="A99" s="75" t="s">
        <v>50</v>
      </c>
      <c r="B99" s="71" t="s">
        <v>13</v>
      </c>
      <c r="C99" s="42">
        <v>68</v>
      </c>
      <c r="D99" s="40">
        <v>68</v>
      </c>
      <c r="E99" s="41">
        <v>68</v>
      </c>
      <c r="F99" s="42">
        <v>68</v>
      </c>
      <c r="G99" s="41">
        <v>68</v>
      </c>
      <c r="H99" s="42">
        <v>68</v>
      </c>
      <c r="I99" s="41">
        <v>68</v>
      </c>
      <c r="J99" s="42">
        <v>68</v>
      </c>
      <c r="K99" s="41">
        <v>68</v>
      </c>
      <c r="L99" s="110"/>
    </row>
    <row r="100" spans="1:12" s="3" customFormat="1" ht="37.5" customHeight="1">
      <c r="A100" s="64" t="s">
        <v>95</v>
      </c>
      <c r="B100" s="65" t="s">
        <v>13</v>
      </c>
      <c r="C100" s="49">
        <v>62</v>
      </c>
      <c r="D100" s="50">
        <v>60.8</v>
      </c>
      <c r="E100" s="66" t="s">
        <v>96</v>
      </c>
      <c r="F100" s="67" t="s">
        <v>96</v>
      </c>
      <c r="G100" s="68" t="s">
        <v>96</v>
      </c>
      <c r="H100" s="69" t="s">
        <v>96</v>
      </c>
      <c r="I100" s="66" t="s">
        <v>96</v>
      </c>
      <c r="J100" s="67" t="s">
        <v>96</v>
      </c>
      <c r="K100" s="77" t="s">
        <v>96</v>
      </c>
      <c r="L100" s="110"/>
    </row>
    <row r="101" spans="1:12" ht="35.25" customHeight="1">
      <c r="A101" s="75" t="s">
        <v>51</v>
      </c>
      <c r="B101" s="71" t="s">
        <v>13</v>
      </c>
      <c r="C101" s="42">
        <v>12</v>
      </c>
      <c r="D101" s="40">
        <v>10</v>
      </c>
      <c r="E101" s="41">
        <v>10</v>
      </c>
      <c r="F101" s="42">
        <v>10</v>
      </c>
      <c r="G101" s="41">
        <v>10</v>
      </c>
      <c r="H101" s="42">
        <v>10</v>
      </c>
      <c r="I101" s="41">
        <v>10</v>
      </c>
      <c r="J101" s="42">
        <v>10</v>
      </c>
      <c r="K101" s="41">
        <v>10</v>
      </c>
      <c r="L101" s="110"/>
    </row>
    <row r="102" spans="1:12" s="3" customFormat="1" ht="37.5" customHeight="1">
      <c r="A102" s="64" t="s">
        <v>95</v>
      </c>
      <c r="B102" s="65" t="s">
        <v>13</v>
      </c>
      <c r="C102" s="49">
        <v>6</v>
      </c>
      <c r="D102" s="50">
        <v>7.3</v>
      </c>
      <c r="E102" s="66" t="s">
        <v>96</v>
      </c>
      <c r="F102" s="67" t="s">
        <v>96</v>
      </c>
      <c r="G102" s="68" t="s">
        <v>96</v>
      </c>
      <c r="H102" s="69" t="s">
        <v>96</v>
      </c>
      <c r="I102" s="66" t="s">
        <v>96</v>
      </c>
      <c r="J102" s="67" t="s">
        <v>96</v>
      </c>
      <c r="K102" s="77" t="s">
        <v>96</v>
      </c>
      <c r="L102" s="110"/>
    </row>
    <row r="103" spans="1:12" ht="21.75" customHeight="1">
      <c r="A103" s="75" t="s">
        <v>52</v>
      </c>
      <c r="B103" s="71" t="s">
        <v>13</v>
      </c>
      <c r="C103" s="42">
        <v>2</v>
      </c>
      <c r="D103" s="40">
        <v>3</v>
      </c>
      <c r="E103" s="41">
        <v>3</v>
      </c>
      <c r="F103" s="42">
        <v>3</v>
      </c>
      <c r="G103" s="41">
        <v>3</v>
      </c>
      <c r="H103" s="42">
        <v>3</v>
      </c>
      <c r="I103" s="41">
        <v>3</v>
      </c>
      <c r="J103" s="42">
        <v>3</v>
      </c>
      <c r="K103" s="41">
        <v>3</v>
      </c>
      <c r="L103" s="110"/>
    </row>
    <row r="104" spans="1:12" s="3" customFormat="1" ht="37.5" customHeight="1">
      <c r="A104" s="64" t="s">
        <v>95</v>
      </c>
      <c r="B104" s="65" t="s">
        <v>13</v>
      </c>
      <c r="C104" s="49">
        <v>0</v>
      </c>
      <c r="D104" s="50">
        <v>0</v>
      </c>
      <c r="E104" s="66" t="s">
        <v>96</v>
      </c>
      <c r="F104" s="67" t="s">
        <v>96</v>
      </c>
      <c r="G104" s="68" t="s">
        <v>96</v>
      </c>
      <c r="H104" s="69" t="s">
        <v>96</v>
      </c>
      <c r="I104" s="66" t="s">
        <v>96</v>
      </c>
      <c r="J104" s="67" t="s">
        <v>96</v>
      </c>
      <c r="K104" s="77" t="s">
        <v>96</v>
      </c>
      <c r="L104" s="110"/>
    </row>
    <row r="105" spans="1:12" ht="30.75" customHeight="1">
      <c r="A105" s="75" t="s">
        <v>53</v>
      </c>
      <c r="B105" s="71" t="s">
        <v>13</v>
      </c>
      <c r="C105" s="42">
        <v>290</v>
      </c>
      <c r="D105" s="40">
        <v>285</v>
      </c>
      <c r="E105" s="41">
        <v>283</v>
      </c>
      <c r="F105" s="42">
        <v>280</v>
      </c>
      <c r="G105" s="41">
        <v>281</v>
      </c>
      <c r="H105" s="42">
        <v>277</v>
      </c>
      <c r="I105" s="41">
        <v>279</v>
      </c>
      <c r="J105" s="42">
        <v>274</v>
      </c>
      <c r="K105" s="41">
        <v>277</v>
      </c>
      <c r="L105" s="110"/>
    </row>
    <row r="106" spans="1:12" s="3" customFormat="1" ht="37.5" customHeight="1">
      <c r="A106" s="64" t="s">
        <v>95</v>
      </c>
      <c r="B106" s="65" t="s">
        <v>13</v>
      </c>
      <c r="C106" s="49">
        <v>61</v>
      </c>
      <c r="D106" s="50">
        <v>62.2</v>
      </c>
      <c r="E106" s="66" t="s">
        <v>96</v>
      </c>
      <c r="F106" s="67" t="s">
        <v>96</v>
      </c>
      <c r="G106" s="68" t="s">
        <v>96</v>
      </c>
      <c r="H106" s="69" t="s">
        <v>96</v>
      </c>
      <c r="I106" s="66" t="s">
        <v>96</v>
      </c>
      <c r="J106" s="67" t="s">
        <v>96</v>
      </c>
      <c r="K106" s="77" t="s">
        <v>96</v>
      </c>
      <c r="L106" s="110"/>
    </row>
    <row r="107" spans="1:12" ht="17.25" customHeight="1">
      <c r="A107" s="75" t="s">
        <v>54</v>
      </c>
      <c r="B107" s="71" t="s">
        <v>13</v>
      </c>
      <c r="C107" s="42">
        <v>107</v>
      </c>
      <c r="D107" s="40">
        <v>98</v>
      </c>
      <c r="E107" s="41">
        <v>96</v>
      </c>
      <c r="F107" s="42">
        <v>94</v>
      </c>
      <c r="G107" s="41">
        <v>95</v>
      </c>
      <c r="H107" s="42">
        <v>92</v>
      </c>
      <c r="I107" s="41">
        <v>94</v>
      </c>
      <c r="J107" s="42">
        <v>90</v>
      </c>
      <c r="K107" s="41">
        <v>93</v>
      </c>
      <c r="L107" s="110"/>
    </row>
    <row r="108" spans="1:12" s="3" customFormat="1" ht="37.5" customHeight="1">
      <c r="A108" s="64" t="s">
        <v>95</v>
      </c>
      <c r="B108" s="65" t="s">
        <v>13</v>
      </c>
      <c r="C108" s="49">
        <v>72</v>
      </c>
      <c r="D108" s="50">
        <v>59.8</v>
      </c>
      <c r="E108" s="66" t="s">
        <v>96</v>
      </c>
      <c r="F108" s="67" t="s">
        <v>96</v>
      </c>
      <c r="G108" s="68" t="s">
        <v>96</v>
      </c>
      <c r="H108" s="69" t="s">
        <v>96</v>
      </c>
      <c r="I108" s="66" t="s">
        <v>96</v>
      </c>
      <c r="J108" s="67" t="s">
        <v>96</v>
      </c>
      <c r="K108" s="77" t="s">
        <v>96</v>
      </c>
      <c r="L108" s="110"/>
    </row>
    <row r="109" spans="1:12" ht="21.75" customHeight="1">
      <c r="A109" s="75" t="s">
        <v>55</v>
      </c>
      <c r="B109" s="71" t="s">
        <v>13</v>
      </c>
      <c r="C109" s="42">
        <v>8</v>
      </c>
      <c r="D109" s="40">
        <v>6</v>
      </c>
      <c r="E109" s="41">
        <v>5</v>
      </c>
      <c r="F109" s="42">
        <v>5</v>
      </c>
      <c r="G109" s="41">
        <v>5</v>
      </c>
      <c r="H109" s="42">
        <v>5</v>
      </c>
      <c r="I109" s="41">
        <v>5</v>
      </c>
      <c r="J109" s="42">
        <v>5</v>
      </c>
      <c r="K109" s="41">
        <v>5</v>
      </c>
      <c r="L109" s="110"/>
    </row>
    <row r="110" spans="1:12" s="3" customFormat="1" ht="37.5" customHeight="1">
      <c r="A110" s="64" t="s">
        <v>95</v>
      </c>
      <c r="B110" s="65" t="s">
        <v>13</v>
      </c>
      <c r="C110" s="49">
        <v>0</v>
      </c>
      <c r="D110" s="50">
        <v>0</v>
      </c>
      <c r="E110" s="66" t="s">
        <v>96</v>
      </c>
      <c r="F110" s="67" t="s">
        <v>96</v>
      </c>
      <c r="G110" s="68" t="s">
        <v>96</v>
      </c>
      <c r="H110" s="69" t="s">
        <v>96</v>
      </c>
      <c r="I110" s="66" t="s">
        <v>96</v>
      </c>
      <c r="J110" s="67" t="s">
        <v>96</v>
      </c>
      <c r="K110" s="77" t="s">
        <v>96</v>
      </c>
      <c r="L110" s="110"/>
    </row>
    <row r="111" spans="1:12" ht="23.25" customHeight="1">
      <c r="A111" s="75" t="s">
        <v>56</v>
      </c>
      <c r="B111" s="71" t="s">
        <v>13</v>
      </c>
      <c r="C111" s="42">
        <v>37</v>
      </c>
      <c r="D111" s="40">
        <v>32</v>
      </c>
      <c r="E111" s="41">
        <v>31</v>
      </c>
      <c r="F111" s="42">
        <v>29</v>
      </c>
      <c r="G111" s="41">
        <v>30</v>
      </c>
      <c r="H111" s="42">
        <v>27</v>
      </c>
      <c r="I111" s="41">
        <v>29</v>
      </c>
      <c r="J111" s="42">
        <v>25</v>
      </c>
      <c r="K111" s="41">
        <v>28</v>
      </c>
      <c r="L111" s="110"/>
    </row>
    <row r="112" spans="1:12" s="3" customFormat="1" ht="37.5" customHeight="1">
      <c r="A112" s="64" t="s">
        <v>95</v>
      </c>
      <c r="B112" s="65" t="s">
        <v>13</v>
      </c>
      <c r="C112" s="49">
        <v>32</v>
      </c>
      <c r="D112" s="50">
        <v>31</v>
      </c>
      <c r="E112" s="66" t="s">
        <v>96</v>
      </c>
      <c r="F112" s="67" t="s">
        <v>96</v>
      </c>
      <c r="G112" s="68" t="s">
        <v>96</v>
      </c>
      <c r="H112" s="69" t="s">
        <v>96</v>
      </c>
      <c r="I112" s="66" t="s">
        <v>96</v>
      </c>
      <c r="J112" s="67" t="s">
        <v>96</v>
      </c>
      <c r="K112" s="77" t="s">
        <v>96</v>
      </c>
      <c r="L112" s="110"/>
    </row>
    <row r="113" spans="1:12" ht="23.25" customHeight="1">
      <c r="A113" s="75" t="s">
        <v>57</v>
      </c>
      <c r="B113" s="71" t="s">
        <v>13</v>
      </c>
      <c r="C113" s="42">
        <v>38</v>
      </c>
      <c r="D113" s="40">
        <v>14</v>
      </c>
      <c r="E113" s="41">
        <v>13</v>
      </c>
      <c r="F113" s="42">
        <v>12</v>
      </c>
      <c r="G113" s="41">
        <v>13</v>
      </c>
      <c r="H113" s="42">
        <v>10</v>
      </c>
      <c r="I113" s="41">
        <v>12</v>
      </c>
      <c r="J113" s="42">
        <v>9</v>
      </c>
      <c r="K113" s="41">
        <v>11</v>
      </c>
      <c r="L113" s="110"/>
    </row>
    <row r="114" spans="1:12" s="3" customFormat="1" ht="37.5" customHeight="1">
      <c r="A114" s="64" t="s">
        <v>95</v>
      </c>
      <c r="B114" s="65" t="s">
        <v>13</v>
      </c>
      <c r="C114" s="49">
        <v>16</v>
      </c>
      <c r="D114" s="50">
        <v>12.9</v>
      </c>
      <c r="E114" s="66" t="s">
        <v>96</v>
      </c>
      <c r="F114" s="67" t="s">
        <v>96</v>
      </c>
      <c r="G114" s="68" t="s">
        <v>96</v>
      </c>
      <c r="H114" s="69" t="s">
        <v>96</v>
      </c>
      <c r="I114" s="66" t="s">
        <v>96</v>
      </c>
      <c r="J114" s="67" t="s">
        <v>96</v>
      </c>
      <c r="K114" s="77" t="s">
        <v>96</v>
      </c>
      <c r="L114" s="110"/>
    </row>
    <row r="115" spans="1:12" ht="30.75" customHeight="1">
      <c r="A115" s="75" t="s">
        <v>58</v>
      </c>
      <c r="B115" s="71" t="s">
        <v>13</v>
      </c>
      <c r="C115" s="42">
        <v>1</v>
      </c>
      <c r="D115" s="40">
        <v>1</v>
      </c>
      <c r="E115" s="41">
        <v>1</v>
      </c>
      <c r="F115" s="42">
        <v>1</v>
      </c>
      <c r="G115" s="41">
        <v>1</v>
      </c>
      <c r="H115" s="42">
        <v>1</v>
      </c>
      <c r="I115" s="41">
        <v>1</v>
      </c>
      <c r="J115" s="42">
        <v>1</v>
      </c>
      <c r="K115" s="41">
        <v>1</v>
      </c>
      <c r="L115" s="110"/>
    </row>
    <row r="116" spans="1:12" s="3" customFormat="1" ht="37.5" customHeight="1">
      <c r="A116" s="64" t="s">
        <v>95</v>
      </c>
      <c r="B116" s="65" t="s">
        <v>13</v>
      </c>
      <c r="C116" s="49">
        <v>0</v>
      </c>
      <c r="D116" s="50">
        <v>0.2</v>
      </c>
      <c r="E116" s="66" t="s">
        <v>96</v>
      </c>
      <c r="F116" s="67" t="s">
        <v>96</v>
      </c>
      <c r="G116" s="68" t="s">
        <v>96</v>
      </c>
      <c r="H116" s="69" t="s">
        <v>96</v>
      </c>
      <c r="I116" s="66" t="s">
        <v>96</v>
      </c>
      <c r="J116" s="67" t="s">
        <v>96</v>
      </c>
      <c r="K116" s="77" t="s">
        <v>96</v>
      </c>
      <c r="L116" s="110"/>
    </row>
    <row r="117" spans="1:12" ht="22.5" customHeight="1">
      <c r="A117" s="75" t="s">
        <v>59</v>
      </c>
      <c r="B117" s="71" t="s">
        <v>13</v>
      </c>
      <c r="C117" s="42">
        <v>11</v>
      </c>
      <c r="D117" s="40">
        <v>13</v>
      </c>
      <c r="E117" s="41">
        <v>12</v>
      </c>
      <c r="F117" s="42">
        <v>11</v>
      </c>
      <c r="G117" s="41">
        <v>12</v>
      </c>
      <c r="H117" s="42">
        <v>10</v>
      </c>
      <c r="I117" s="41">
        <v>11</v>
      </c>
      <c r="J117" s="42">
        <v>8</v>
      </c>
      <c r="K117" s="41">
        <v>10</v>
      </c>
      <c r="L117" s="110"/>
    </row>
    <row r="118" spans="1:12" s="3" customFormat="1" ht="37.5" customHeight="1">
      <c r="A118" s="64" t="s">
        <v>95</v>
      </c>
      <c r="B118" s="65" t="s">
        <v>13</v>
      </c>
      <c r="C118" s="49">
        <v>4</v>
      </c>
      <c r="D118" s="50">
        <v>4.8</v>
      </c>
      <c r="E118" s="66" t="s">
        <v>96</v>
      </c>
      <c r="F118" s="67" t="s">
        <v>96</v>
      </c>
      <c r="G118" s="68" t="s">
        <v>96</v>
      </c>
      <c r="H118" s="69" t="s">
        <v>96</v>
      </c>
      <c r="I118" s="66" t="s">
        <v>96</v>
      </c>
      <c r="J118" s="67" t="s">
        <v>96</v>
      </c>
      <c r="K118" s="77" t="s">
        <v>96</v>
      </c>
      <c r="L118" s="110"/>
    </row>
    <row r="119" spans="1:12" ht="22.5" customHeight="1">
      <c r="A119" s="75" t="s">
        <v>60</v>
      </c>
      <c r="B119" s="71" t="s">
        <v>13</v>
      </c>
      <c r="C119" s="42">
        <v>27</v>
      </c>
      <c r="D119" s="40">
        <v>30</v>
      </c>
      <c r="E119" s="41">
        <v>29</v>
      </c>
      <c r="F119" s="42">
        <v>27</v>
      </c>
      <c r="G119" s="41">
        <v>28</v>
      </c>
      <c r="H119" s="42">
        <v>25</v>
      </c>
      <c r="I119" s="41">
        <v>27</v>
      </c>
      <c r="J119" s="42">
        <v>23</v>
      </c>
      <c r="K119" s="41">
        <v>25</v>
      </c>
      <c r="L119" s="110"/>
    </row>
    <row r="120" spans="1:12" s="3" customFormat="1" ht="37.5" customHeight="1">
      <c r="A120" s="64" t="s">
        <v>95</v>
      </c>
      <c r="B120" s="65" t="s">
        <v>13</v>
      </c>
      <c r="C120" s="49">
        <v>14</v>
      </c>
      <c r="D120" s="50">
        <v>16.5</v>
      </c>
      <c r="E120" s="66" t="s">
        <v>96</v>
      </c>
      <c r="F120" s="67" t="s">
        <v>96</v>
      </c>
      <c r="G120" s="68" t="s">
        <v>96</v>
      </c>
      <c r="H120" s="69" t="s">
        <v>96</v>
      </c>
      <c r="I120" s="66" t="s">
        <v>96</v>
      </c>
      <c r="J120" s="67" t="s">
        <v>96</v>
      </c>
      <c r="K120" s="77" t="s">
        <v>96</v>
      </c>
      <c r="L120" s="110"/>
    </row>
    <row r="121" spans="1:12" ht="29.25" customHeight="1">
      <c r="A121" s="75" t="s">
        <v>61</v>
      </c>
      <c r="B121" s="71" t="s">
        <v>13</v>
      </c>
      <c r="C121" s="42">
        <v>318</v>
      </c>
      <c r="D121" s="40">
        <v>314</v>
      </c>
      <c r="E121" s="41">
        <v>314</v>
      </c>
      <c r="F121" s="42">
        <v>313</v>
      </c>
      <c r="G121" s="41">
        <v>313</v>
      </c>
      <c r="H121" s="42">
        <v>313</v>
      </c>
      <c r="I121" s="41">
        <v>313</v>
      </c>
      <c r="J121" s="42">
        <v>313</v>
      </c>
      <c r="K121" s="41">
        <v>313</v>
      </c>
      <c r="L121" s="110"/>
    </row>
    <row r="122" spans="1:12" s="3" customFormat="1" ht="37.5" customHeight="1">
      <c r="A122" s="64" t="s">
        <v>95</v>
      </c>
      <c r="B122" s="65" t="s">
        <v>13</v>
      </c>
      <c r="C122" s="49">
        <v>224</v>
      </c>
      <c r="D122" s="50">
        <v>222.2</v>
      </c>
      <c r="E122" s="66" t="s">
        <v>96</v>
      </c>
      <c r="F122" s="67" t="s">
        <v>96</v>
      </c>
      <c r="G122" s="68" t="s">
        <v>96</v>
      </c>
      <c r="H122" s="69" t="s">
        <v>96</v>
      </c>
      <c r="I122" s="66" t="s">
        <v>96</v>
      </c>
      <c r="J122" s="67" t="s">
        <v>96</v>
      </c>
      <c r="K122" s="77" t="s">
        <v>96</v>
      </c>
      <c r="L122" s="110"/>
    </row>
    <row r="123" spans="1:12" ht="21.75" customHeight="1">
      <c r="A123" s="75" t="s">
        <v>62</v>
      </c>
      <c r="B123" s="71" t="s">
        <v>13</v>
      </c>
      <c r="C123" s="42">
        <v>441</v>
      </c>
      <c r="D123" s="40">
        <v>451</v>
      </c>
      <c r="E123" s="41">
        <v>451</v>
      </c>
      <c r="F123" s="42">
        <v>450</v>
      </c>
      <c r="G123" s="41">
        <v>451</v>
      </c>
      <c r="H123" s="42">
        <v>450</v>
      </c>
      <c r="I123" s="41">
        <v>451</v>
      </c>
      <c r="J123" s="42">
        <v>450</v>
      </c>
      <c r="K123" s="41">
        <v>451</v>
      </c>
      <c r="L123" s="110"/>
    </row>
    <row r="124" spans="1:12" s="3" customFormat="1" ht="37.5" customHeight="1">
      <c r="A124" s="64" t="s">
        <v>95</v>
      </c>
      <c r="B124" s="65" t="s">
        <v>13</v>
      </c>
      <c r="C124" s="49">
        <v>384</v>
      </c>
      <c r="D124" s="50">
        <v>431.6</v>
      </c>
      <c r="E124" s="66" t="s">
        <v>96</v>
      </c>
      <c r="F124" s="67" t="s">
        <v>96</v>
      </c>
      <c r="G124" s="68" t="s">
        <v>96</v>
      </c>
      <c r="H124" s="69" t="s">
        <v>96</v>
      </c>
      <c r="I124" s="66" t="s">
        <v>96</v>
      </c>
      <c r="J124" s="67" t="s">
        <v>96</v>
      </c>
      <c r="K124" s="77" t="s">
        <v>96</v>
      </c>
      <c r="L124" s="110"/>
    </row>
    <row r="125" spans="1:12" ht="21.75" customHeight="1">
      <c r="A125" s="75" t="s">
        <v>63</v>
      </c>
      <c r="B125" s="71" t="s">
        <v>13</v>
      </c>
      <c r="C125" s="42">
        <v>198</v>
      </c>
      <c r="D125" s="40">
        <v>210</v>
      </c>
      <c r="E125" s="41">
        <v>210</v>
      </c>
      <c r="F125" s="42">
        <v>210</v>
      </c>
      <c r="G125" s="41">
        <v>210</v>
      </c>
      <c r="H125" s="42">
        <v>210</v>
      </c>
      <c r="I125" s="41">
        <v>210</v>
      </c>
      <c r="J125" s="42">
        <v>210</v>
      </c>
      <c r="K125" s="41">
        <v>210</v>
      </c>
      <c r="L125" s="110"/>
    </row>
    <row r="126" spans="1:12" s="3" customFormat="1" ht="37.5" customHeight="1">
      <c r="A126" s="64" t="s">
        <v>95</v>
      </c>
      <c r="B126" s="65" t="s">
        <v>13</v>
      </c>
      <c r="C126" s="49">
        <v>197</v>
      </c>
      <c r="D126" s="50">
        <v>209.4</v>
      </c>
      <c r="E126" s="66" t="s">
        <v>96</v>
      </c>
      <c r="F126" s="67" t="s">
        <v>96</v>
      </c>
      <c r="G126" s="68" t="s">
        <v>96</v>
      </c>
      <c r="H126" s="69" t="s">
        <v>96</v>
      </c>
      <c r="I126" s="66" t="s">
        <v>96</v>
      </c>
      <c r="J126" s="67" t="s">
        <v>96</v>
      </c>
      <c r="K126" s="77" t="s">
        <v>96</v>
      </c>
      <c r="L126" s="110"/>
    </row>
    <row r="127" spans="1:12" ht="21.75" customHeight="1">
      <c r="A127" s="75" t="s">
        <v>64</v>
      </c>
      <c r="B127" s="71" t="s">
        <v>13</v>
      </c>
      <c r="C127" s="42">
        <v>82</v>
      </c>
      <c r="D127" s="40">
        <v>74</v>
      </c>
      <c r="E127" s="41">
        <v>74</v>
      </c>
      <c r="F127" s="42">
        <v>74</v>
      </c>
      <c r="G127" s="41">
        <v>74</v>
      </c>
      <c r="H127" s="42">
        <v>74</v>
      </c>
      <c r="I127" s="41">
        <v>74</v>
      </c>
      <c r="J127" s="42">
        <v>74</v>
      </c>
      <c r="K127" s="41">
        <v>74</v>
      </c>
      <c r="L127" s="110"/>
    </row>
    <row r="128" spans="1:12" s="3" customFormat="1" ht="37.5" customHeight="1">
      <c r="A128" s="64" t="s">
        <v>95</v>
      </c>
      <c r="B128" s="65" t="s">
        <v>13</v>
      </c>
      <c r="C128" s="49">
        <v>71</v>
      </c>
      <c r="D128" s="50">
        <v>69.599999999999994</v>
      </c>
      <c r="E128" s="66" t="s">
        <v>96</v>
      </c>
      <c r="F128" s="67" t="s">
        <v>96</v>
      </c>
      <c r="G128" s="68" t="s">
        <v>96</v>
      </c>
      <c r="H128" s="69" t="s">
        <v>96</v>
      </c>
      <c r="I128" s="66" t="s">
        <v>96</v>
      </c>
      <c r="J128" s="67" t="s">
        <v>96</v>
      </c>
      <c r="K128" s="77" t="s">
        <v>96</v>
      </c>
      <c r="L128" s="110"/>
    </row>
    <row r="129" spans="1:12" ht="21" customHeight="1">
      <c r="A129" s="75" t="s">
        <v>65</v>
      </c>
      <c r="B129" s="71" t="s">
        <v>13</v>
      </c>
      <c r="C129" s="42">
        <v>6</v>
      </c>
      <c r="D129" s="40">
        <v>2</v>
      </c>
      <c r="E129" s="41">
        <v>2</v>
      </c>
      <c r="F129" s="42">
        <v>2</v>
      </c>
      <c r="G129" s="41">
        <v>2</v>
      </c>
      <c r="H129" s="42">
        <v>2</v>
      </c>
      <c r="I129" s="41">
        <v>2</v>
      </c>
      <c r="J129" s="42">
        <v>2</v>
      </c>
      <c r="K129" s="41">
        <v>2</v>
      </c>
      <c r="L129" s="110"/>
    </row>
    <row r="130" spans="1:12" s="3" customFormat="1" ht="37.5" customHeight="1">
      <c r="A130" s="78" t="s">
        <v>95</v>
      </c>
      <c r="B130" s="79" t="s">
        <v>13</v>
      </c>
      <c r="C130" s="80">
        <v>0</v>
      </c>
      <c r="D130" s="81">
        <v>0</v>
      </c>
      <c r="E130" s="82" t="s">
        <v>96</v>
      </c>
      <c r="F130" s="83" t="s">
        <v>96</v>
      </c>
      <c r="G130" s="84" t="s">
        <v>96</v>
      </c>
      <c r="H130" s="85" t="s">
        <v>96</v>
      </c>
      <c r="I130" s="82" t="s">
        <v>96</v>
      </c>
      <c r="J130" s="83" t="s">
        <v>96</v>
      </c>
      <c r="K130" s="86" t="s">
        <v>96</v>
      </c>
      <c r="L130" s="111"/>
    </row>
  </sheetData>
  <sheetProtection sheet="1"/>
  <mergeCells count="10">
    <mergeCell ref="L1:L3"/>
    <mergeCell ref="F1:K1"/>
    <mergeCell ref="F2:G2"/>
    <mergeCell ref="H2:I2"/>
    <mergeCell ref="J2:K2"/>
    <mergeCell ref="A1:A3"/>
    <mergeCell ref="B1:B3"/>
    <mergeCell ref="C2:C3"/>
    <mergeCell ref="D2:D3"/>
    <mergeCell ref="E2:E3"/>
  </mergeCells>
  <conditionalFormatting sqref="G7">
    <cfRule type="cellIs" dxfId="350" priority="348" operator="lessThan">
      <formula>$F$7</formula>
    </cfRule>
  </conditionalFormatting>
  <conditionalFormatting sqref="I7">
    <cfRule type="cellIs" dxfId="349" priority="342" operator="lessThan">
      <formula>$H$7</formula>
    </cfRule>
  </conditionalFormatting>
  <conditionalFormatting sqref="K7">
    <cfRule type="cellIs" dxfId="348" priority="336" operator="lessThan">
      <formula>$J$7</formula>
    </cfRule>
  </conditionalFormatting>
  <conditionalFormatting sqref="I8">
    <cfRule type="cellIs" dxfId="347" priority="341" operator="lessThan">
      <formula>$H$8</formula>
    </cfRule>
  </conditionalFormatting>
  <conditionalFormatting sqref="K8">
    <cfRule type="cellIs" dxfId="346" priority="335" operator="lessThan">
      <formula>$J$8</formula>
    </cfRule>
  </conditionalFormatting>
  <conditionalFormatting sqref="G9">
    <cfRule type="cellIs" dxfId="345" priority="346" operator="lessThan">
      <formula>$F$9</formula>
    </cfRule>
  </conditionalFormatting>
  <conditionalFormatting sqref="I9">
    <cfRule type="cellIs" dxfId="344" priority="340" operator="lessThan">
      <formula>$H$9</formula>
    </cfRule>
  </conditionalFormatting>
  <conditionalFormatting sqref="K9">
    <cfRule type="cellIs" dxfId="343" priority="334" operator="lessThan">
      <formula>$J$9</formula>
    </cfRule>
  </conditionalFormatting>
  <conditionalFormatting sqref="G10">
    <cfRule type="cellIs" dxfId="342" priority="345" operator="lessThan">
      <formula>$F$10</formula>
    </cfRule>
  </conditionalFormatting>
  <conditionalFormatting sqref="I10">
    <cfRule type="cellIs" dxfId="341" priority="339" operator="lessThan">
      <formula>$H$10</formula>
    </cfRule>
  </conditionalFormatting>
  <conditionalFormatting sqref="K10">
    <cfRule type="cellIs" dxfId="340" priority="333" operator="lessThan">
      <formula>$J$10</formula>
    </cfRule>
  </conditionalFormatting>
  <conditionalFormatting sqref="G11">
    <cfRule type="cellIs" dxfId="339" priority="344" operator="greaterThan">
      <formula>$F$11</formula>
    </cfRule>
  </conditionalFormatting>
  <conditionalFormatting sqref="I11">
    <cfRule type="cellIs" dxfId="338" priority="338" operator="greaterThan">
      <formula>$H$11</formula>
    </cfRule>
  </conditionalFormatting>
  <conditionalFormatting sqref="K11">
    <cfRule type="cellIs" dxfId="337" priority="332" operator="greaterThan">
      <formula>$J$11</formula>
    </cfRule>
  </conditionalFormatting>
  <conditionalFormatting sqref="G12">
    <cfRule type="cellIs" dxfId="336" priority="331" operator="lessThan">
      <formula>$F$12</formula>
    </cfRule>
  </conditionalFormatting>
  <conditionalFormatting sqref="I12">
    <cfRule type="cellIs" dxfId="335" priority="281" operator="lessThan">
      <formula>$H$12</formula>
    </cfRule>
  </conditionalFormatting>
  <conditionalFormatting sqref="K12">
    <cfRule type="cellIs" dxfId="334" priority="231" operator="lessThan">
      <formula>$J$12</formula>
    </cfRule>
  </conditionalFormatting>
  <conditionalFormatting sqref="G14">
    <cfRule type="cellIs" dxfId="333" priority="330" operator="lessThan">
      <formula>$F$14</formula>
    </cfRule>
  </conditionalFormatting>
  <conditionalFormatting sqref="I14">
    <cfRule type="cellIs" dxfId="332" priority="280" operator="lessThan">
      <formula>$H$14</formula>
    </cfRule>
  </conditionalFormatting>
  <conditionalFormatting sqref="K14">
    <cfRule type="cellIs" dxfId="331" priority="230" operator="lessThan">
      <formula>$J$14</formula>
    </cfRule>
  </conditionalFormatting>
  <conditionalFormatting sqref="G15">
    <cfRule type="cellIs" dxfId="330" priority="329" operator="lessThan">
      <formula>$F$15</formula>
    </cfRule>
  </conditionalFormatting>
  <conditionalFormatting sqref="I15">
    <cfRule type="cellIs" dxfId="329" priority="279" operator="lessThan">
      <formula>$H$15</formula>
    </cfRule>
  </conditionalFormatting>
  <conditionalFormatting sqref="K15">
    <cfRule type="cellIs" dxfId="328" priority="229" operator="lessThan">
      <formula>$J$15</formula>
    </cfRule>
  </conditionalFormatting>
  <conditionalFormatting sqref="G16">
    <cfRule type="cellIs" dxfId="327" priority="328" operator="lessThan">
      <formula>$F$16</formula>
    </cfRule>
  </conditionalFormatting>
  <conditionalFormatting sqref="I16">
    <cfRule type="cellIs" dxfId="326" priority="278" operator="lessThan">
      <formula>$H$16</formula>
    </cfRule>
  </conditionalFormatting>
  <conditionalFormatting sqref="K16">
    <cfRule type="cellIs" dxfId="325" priority="228" operator="lessThan">
      <formula>$J$16</formula>
    </cfRule>
  </conditionalFormatting>
  <conditionalFormatting sqref="G17">
    <cfRule type="cellIs" dxfId="324" priority="327" operator="lessThan">
      <formula>$F$17</formula>
    </cfRule>
  </conditionalFormatting>
  <conditionalFormatting sqref="I17">
    <cfRule type="cellIs" dxfId="323" priority="277" operator="lessThan">
      <formula>$H$17</formula>
    </cfRule>
  </conditionalFormatting>
  <conditionalFormatting sqref="K17">
    <cfRule type="cellIs" dxfId="322" priority="227" operator="lessThan">
      <formula>$J$17</formula>
    </cfRule>
  </conditionalFormatting>
  <conditionalFormatting sqref="G18">
    <cfRule type="cellIs" dxfId="321" priority="326" operator="lessThan">
      <formula>$F$18</formula>
    </cfRule>
  </conditionalFormatting>
  <conditionalFormatting sqref="I18">
    <cfRule type="cellIs" dxfId="320" priority="276" operator="lessThan">
      <formula>$H$18</formula>
    </cfRule>
  </conditionalFormatting>
  <conditionalFormatting sqref="K18">
    <cfRule type="cellIs" dxfId="319" priority="226" operator="lessThan">
      <formula>$J$18</formula>
    </cfRule>
  </conditionalFormatting>
  <conditionalFormatting sqref="G19">
    <cfRule type="cellIs" dxfId="318" priority="325" operator="lessThan">
      <formula>$F$19</formula>
    </cfRule>
  </conditionalFormatting>
  <conditionalFormatting sqref="I19">
    <cfRule type="cellIs" dxfId="317" priority="275" operator="lessThan">
      <formula>$H$19</formula>
    </cfRule>
  </conditionalFormatting>
  <conditionalFormatting sqref="K19">
    <cfRule type="cellIs" dxfId="316" priority="225" operator="lessThan">
      <formula>$J$19</formula>
    </cfRule>
  </conditionalFormatting>
  <conditionalFormatting sqref="G20">
    <cfRule type="cellIs" dxfId="315" priority="324" operator="lessThan">
      <formula>$F$20</formula>
    </cfRule>
  </conditionalFormatting>
  <conditionalFormatting sqref="I20">
    <cfRule type="cellIs" dxfId="314" priority="274" operator="lessThan">
      <formula>$H$20</formula>
    </cfRule>
  </conditionalFormatting>
  <conditionalFormatting sqref="K20">
    <cfRule type="cellIs" dxfId="313" priority="224" operator="lessThan">
      <formula>$J$20</formula>
    </cfRule>
  </conditionalFormatting>
  <conditionalFormatting sqref="G21">
    <cfRule type="cellIs" dxfId="312" priority="323" operator="lessThan">
      <formula>$F$21</formula>
    </cfRule>
  </conditionalFormatting>
  <conditionalFormatting sqref="I21">
    <cfRule type="cellIs" dxfId="311" priority="273" operator="lessThan">
      <formula>$H$21</formula>
    </cfRule>
  </conditionalFormatting>
  <conditionalFormatting sqref="K21">
    <cfRule type="cellIs" dxfId="310" priority="223" operator="lessThan">
      <formula>$J$21</formula>
    </cfRule>
  </conditionalFormatting>
  <conditionalFormatting sqref="G22">
    <cfRule type="cellIs" dxfId="309" priority="322" operator="lessThan">
      <formula>$F$22</formula>
    </cfRule>
  </conditionalFormatting>
  <conditionalFormatting sqref="I22">
    <cfRule type="cellIs" dxfId="308" priority="272" operator="lessThan">
      <formula>$H$22</formula>
    </cfRule>
  </conditionalFormatting>
  <conditionalFormatting sqref="K22">
    <cfRule type="cellIs" dxfId="307" priority="222" operator="lessThan">
      <formula>$J$22</formula>
    </cfRule>
  </conditionalFormatting>
  <conditionalFormatting sqref="G23">
    <cfRule type="cellIs" dxfId="306" priority="321" operator="lessThan">
      <formula>$F$23</formula>
    </cfRule>
  </conditionalFormatting>
  <conditionalFormatting sqref="I23">
    <cfRule type="cellIs" dxfId="305" priority="271" operator="lessThan">
      <formula>$H$23</formula>
    </cfRule>
  </conditionalFormatting>
  <conditionalFormatting sqref="K23">
    <cfRule type="cellIs" dxfId="304" priority="221" operator="lessThan">
      <formula>$J$23</formula>
    </cfRule>
  </conditionalFormatting>
  <conditionalFormatting sqref="G24">
    <cfRule type="cellIs" dxfId="303" priority="320" operator="lessThan">
      <formula>$F$24</formula>
    </cfRule>
  </conditionalFormatting>
  <conditionalFormatting sqref="I24">
    <cfRule type="cellIs" dxfId="302" priority="270" operator="lessThan">
      <formula>$H$24</formula>
    </cfRule>
  </conditionalFormatting>
  <conditionalFormatting sqref="K24">
    <cfRule type="cellIs" dxfId="301" priority="220" operator="lessThan">
      <formula>$J$24</formula>
    </cfRule>
  </conditionalFormatting>
  <conditionalFormatting sqref="G25">
    <cfRule type="cellIs" dxfId="300" priority="319" operator="lessThan">
      <formula>$F$25</formula>
    </cfRule>
  </conditionalFormatting>
  <conditionalFormatting sqref="I25">
    <cfRule type="cellIs" dxfId="299" priority="269" operator="lessThan">
      <formula>$H$25</formula>
    </cfRule>
  </conditionalFormatting>
  <conditionalFormatting sqref="K25">
    <cfRule type="cellIs" dxfId="298" priority="219" operator="lessThan">
      <formula>$J$25</formula>
    </cfRule>
  </conditionalFormatting>
  <conditionalFormatting sqref="G26">
    <cfRule type="cellIs" dxfId="297" priority="318" operator="lessThan">
      <formula>$F$26</formula>
    </cfRule>
  </conditionalFormatting>
  <conditionalFormatting sqref="I26">
    <cfRule type="cellIs" dxfId="296" priority="268" operator="lessThan">
      <formula>$H$26</formula>
    </cfRule>
  </conditionalFormatting>
  <conditionalFormatting sqref="K26">
    <cfRule type="cellIs" dxfId="295" priority="218" operator="lessThan">
      <formula>$J$26</formula>
    </cfRule>
  </conditionalFormatting>
  <conditionalFormatting sqref="G27">
    <cfRule type="cellIs" dxfId="294" priority="317" operator="lessThan">
      <formula>$F$27</formula>
    </cfRule>
  </conditionalFormatting>
  <conditionalFormatting sqref="I27">
    <cfRule type="cellIs" dxfId="293" priority="267" operator="lessThan">
      <formula>$H$27</formula>
    </cfRule>
  </conditionalFormatting>
  <conditionalFormatting sqref="K27">
    <cfRule type="cellIs" dxfId="292" priority="217" operator="lessThan">
      <formula>$J$27</formula>
    </cfRule>
  </conditionalFormatting>
  <conditionalFormatting sqref="G29">
    <cfRule type="cellIs" dxfId="291" priority="315" operator="lessThan">
      <formula>$F$29</formula>
    </cfRule>
  </conditionalFormatting>
  <conditionalFormatting sqref="I29">
    <cfRule type="cellIs" dxfId="290" priority="265" operator="lessThan">
      <formula>$H$29</formula>
    </cfRule>
  </conditionalFormatting>
  <conditionalFormatting sqref="K29">
    <cfRule type="cellIs" dxfId="289" priority="215" operator="lessThan">
      <formula>$J$29</formula>
    </cfRule>
  </conditionalFormatting>
  <conditionalFormatting sqref="G30">
    <cfRule type="cellIs" dxfId="288" priority="314" operator="lessThan">
      <formula>$F$30</formula>
    </cfRule>
  </conditionalFormatting>
  <conditionalFormatting sqref="I30">
    <cfRule type="cellIs" dxfId="287" priority="264" operator="lessThan">
      <formula>$H$30</formula>
    </cfRule>
  </conditionalFormatting>
  <conditionalFormatting sqref="K30">
    <cfRule type="cellIs" dxfId="286" priority="214" operator="lessThan">
      <formula>$J$30</formula>
    </cfRule>
  </conditionalFormatting>
  <conditionalFormatting sqref="G31">
    <cfRule type="cellIs" dxfId="285" priority="313" operator="lessThan">
      <formula>$F$31</formula>
    </cfRule>
  </conditionalFormatting>
  <conditionalFormatting sqref="I31">
    <cfRule type="cellIs" dxfId="284" priority="263" operator="lessThan">
      <formula>$H$31</formula>
    </cfRule>
  </conditionalFormatting>
  <conditionalFormatting sqref="K31">
    <cfRule type="cellIs" dxfId="283" priority="213" operator="lessThan">
      <formula>$J$31</formula>
    </cfRule>
  </conditionalFormatting>
  <conditionalFormatting sqref="G32">
    <cfRule type="cellIs" dxfId="282" priority="312" operator="lessThan">
      <formula>$F$32</formula>
    </cfRule>
  </conditionalFormatting>
  <conditionalFormatting sqref="I32">
    <cfRule type="cellIs" dxfId="281" priority="262" operator="lessThan">
      <formula>$H$32</formula>
    </cfRule>
  </conditionalFormatting>
  <conditionalFormatting sqref="K32">
    <cfRule type="cellIs" dxfId="280" priority="212" operator="lessThan">
      <formula>$J$32</formula>
    </cfRule>
  </conditionalFormatting>
  <conditionalFormatting sqref="G33">
    <cfRule type="cellIs" dxfId="279" priority="311" operator="lessThan">
      <formula>$F$33</formula>
    </cfRule>
  </conditionalFormatting>
  <conditionalFormatting sqref="I33">
    <cfRule type="cellIs" dxfId="278" priority="261" operator="lessThan">
      <formula>$H$33</formula>
    </cfRule>
  </conditionalFormatting>
  <conditionalFormatting sqref="K33">
    <cfRule type="cellIs" dxfId="277" priority="211" operator="lessThan">
      <formula>$J$33</formula>
    </cfRule>
  </conditionalFormatting>
  <conditionalFormatting sqref="G34">
    <cfRule type="cellIs" dxfId="276" priority="310" operator="lessThan">
      <formula>$F$34</formula>
    </cfRule>
  </conditionalFormatting>
  <conditionalFormatting sqref="I34">
    <cfRule type="cellIs" dxfId="275" priority="260" operator="lessThan">
      <formula>$H$34</formula>
    </cfRule>
  </conditionalFormatting>
  <conditionalFormatting sqref="K34">
    <cfRule type="cellIs" dxfId="274" priority="210" operator="lessThan">
      <formula>$J$34</formula>
    </cfRule>
  </conditionalFormatting>
  <conditionalFormatting sqref="G35">
    <cfRule type="cellIs" dxfId="273" priority="309" operator="lessThan">
      <formula>$F$35</formula>
    </cfRule>
  </conditionalFormatting>
  <conditionalFormatting sqref="I35">
    <cfRule type="cellIs" dxfId="272" priority="259" operator="lessThan">
      <formula>$H$35</formula>
    </cfRule>
  </conditionalFormatting>
  <conditionalFormatting sqref="K35">
    <cfRule type="cellIs" dxfId="271" priority="209" operator="lessThan">
      <formula>$J$35</formula>
    </cfRule>
  </conditionalFormatting>
  <conditionalFormatting sqref="G36">
    <cfRule type="cellIs" dxfId="270" priority="308" operator="lessThan">
      <formula>$F$36</formula>
    </cfRule>
  </conditionalFormatting>
  <conditionalFormatting sqref="I36">
    <cfRule type="cellIs" dxfId="269" priority="258" operator="lessThan">
      <formula>$H$36</formula>
    </cfRule>
  </conditionalFormatting>
  <conditionalFormatting sqref="K36">
    <cfRule type="cellIs" dxfId="268" priority="208" operator="lessThan">
      <formula>$J$36</formula>
    </cfRule>
  </conditionalFormatting>
  <conditionalFormatting sqref="G37">
    <cfRule type="cellIs" dxfId="267" priority="307" operator="lessThan">
      <formula>$F$37</formula>
    </cfRule>
  </conditionalFormatting>
  <conditionalFormatting sqref="I37">
    <cfRule type="cellIs" dxfId="266" priority="257" operator="lessThan">
      <formula>$H$37</formula>
    </cfRule>
  </conditionalFormatting>
  <conditionalFormatting sqref="K37">
    <cfRule type="cellIs" dxfId="265" priority="207" operator="lessThan">
      <formula>$J$37</formula>
    </cfRule>
  </conditionalFormatting>
  <conditionalFormatting sqref="G38">
    <cfRule type="cellIs" dxfId="264" priority="306" operator="lessThan">
      <formula>$F$38</formula>
    </cfRule>
  </conditionalFormatting>
  <conditionalFormatting sqref="I38">
    <cfRule type="cellIs" dxfId="263" priority="256" operator="lessThan">
      <formula>$H$38</formula>
    </cfRule>
  </conditionalFormatting>
  <conditionalFormatting sqref="K38">
    <cfRule type="cellIs" dxfId="262" priority="206" operator="lessThan">
      <formula>$J$38</formula>
    </cfRule>
  </conditionalFormatting>
  <conditionalFormatting sqref="G39">
    <cfRule type="cellIs" dxfId="261" priority="305" operator="lessThan">
      <formula>$F$39</formula>
    </cfRule>
  </conditionalFormatting>
  <conditionalFormatting sqref="I39">
    <cfRule type="cellIs" dxfId="260" priority="255" operator="lessThan">
      <formula>$H$39</formula>
    </cfRule>
  </conditionalFormatting>
  <conditionalFormatting sqref="K39">
    <cfRule type="cellIs" dxfId="259" priority="205" operator="lessThan">
      <formula>$J$39</formula>
    </cfRule>
  </conditionalFormatting>
  <conditionalFormatting sqref="G40">
    <cfRule type="cellIs" dxfId="258" priority="304" operator="lessThan">
      <formula>$F$40</formula>
    </cfRule>
  </conditionalFormatting>
  <conditionalFormatting sqref="I40">
    <cfRule type="cellIs" dxfId="257" priority="254" operator="lessThan">
      <formula>$H$40</formula>
    </cfRule>
  </conditionalFormatting>
  <conditionalFormatting sqref="K40">
    <cfRule type="cellIs" dxfId="256" priority="204" operator="lessThan">
      <formula>$J$40</formula>
    </cfRule>
  </conditionalFormatting>
  <conditionalFormatting sqref="G41">
    <cfRule type="cellIs" dxfId="255" priority="303" operator="lessThan">
      <formula>$F$41</formula>
    </cfRule>
  </conditionalFormatting>
  <conditionalFormatting sqref="I41">
    <cfRule type="cellIs" dxfId="254" priority="253" operator="lessThan">
      <formula>$H$41</formula>
    </cfRule>
  </conditionalFormatting>
  <conditionalFormatting sqref="K41">
    <cfRule type="cellIs" dxfId="253" priority="203" operator="lessThan">
      <formula>$J$41</formula>
    </cfRule>
  </conditionalFormatting>
  <conditionalFormatting sqref="G42">
    <cfRule type="cellIs" dxfId="252" priority="302" operator="lessThan">
      <formula>$F$42</formula>
    </cfRule>
  </conditionalFormatting>
  <conditionalFormatting sqref="I42">
    <cfRule type="cellIs" dxfId="251" priority="252" operator="lessThan">
      <formula>$H$42</formula>
    </cfRule>
  </conditionalFormatting>
  <conditionalFormatting sqref="K42">
    <cfRule type="cellIs" dxfId="250" priority="202" operator="lessThan">
      <formula>$J$42</formula>
    </cfRule>
  </conditionalFormatting>
  <conditionalFormatting sqref="G43">
    <cfRule type="cellIs" dxfId="249" priority="301" operator="lessThan">
      <formula>$F$43</formula>
    </cfRule>
  </conditionalFormatting>
  <conditionalFormatting sqref="I43">
    <cfRule type="cellIs" dxfId="248" priority="251" operator="lessThan">
      <formula>$H$43</formula>
    </cfRule>
  </conditionalFormatting>
  <conditionalFormatting sqref="K43">
    <cfRule type="cellIs" dxfId="247" priority="201" operator="lessThan">
      <formula>$J$43</formula>
    </cfRule>
  </conditionalFormatting>
  <conditionalFormatting sqref="G44">
    <cfRule type="cellIs" dxfId="246" priority="300" operator="lessThan">
      <formula>$F$44</formula>
    </cfRule>
  </conditionalFormatting>
  <conditionalFormatting sqref="I44">
    <cfRule type="cellIs" dxfId="245" priority="250" operator="lessThan">
      <formula>$H$44</formula>
    </cfRule>
  </conditionalFormatting>
  <conditionalFormatting sqref="K44">
    <cfRule type="cellIs" dxfId="244" priority="200" operator="lessThan">
      <formula>$J$44</formula>
    </cfRule>
  </conditionalFormatting>
  <conditionalFormatting sqref="G45">
    <cfRule type="cellIs" dxfId="243" priority="299" operator="lessThan">
      <formula>$F$45</formula>
    </cfRule>
  </conditionalFormatting>
  <conditionalFormatting sqref="I45">
    <cfRule type="cellIs" dxfId="242" priority="249" operator="lessThan">
      <formula>$H$45</formula>
    </cfRule>
  </conditionalFormatting>
  <conditionalFormatting sqref="K45">
    <cfRule type="cellIs" dxfId="241" priority="199" operator="lessThan">
      <formula>$J$45</formula>
    </cfRule>
  </conditionalFormatting>
  <conditionalFormatting sqref="G46">
    <cfRule type="cellIs" dxfId="240" priority="298" operator="lessThan">
      <formula>$F$46</formula>
    </cfRule>
  </conditionalFormatting>
  <conditionalFormatting sqref="I46">
    <cfRule type="cellIs" dxfId="239" priority="248" operator="lessThan">
      <formula>$H$46</formula>
    </cfRule>
  </conditionalFormatting>
  <conditionalFormatting sqref="K46">
    <cfRule type="cellIs" dxfId="238" priority="198" operator="lessThan">
      <formula>$J$46</formula>
    </cfRule>
  </conditionalFormatting>
  <conditionalFormatting sqref="G47">
    <cfRule type="cellIs" dxfId="237" priority="297" operator="lessThan">
      <formula>$F$47</formula>
    </cfRule>
  </conditionalFormatting>
  <conditionalFormatting sqref="I47">
    <cfRule type="cellIs" dxfId="236" priority="247" operator="lessThan">
      <formula>$H$47</formula>
    </cfRule>
  </conditionalFormatting>
  <conditionalFormatting sqref="K47">
    <cfRule type="cellIs" dxfId="235" priority="197" operator="lessThan">
      <formula>$J$47</formula>
    </cfRule>
  </conditionalFormatting>
  <conditionalFormatting sqref="G48">
    <cfRule type="cellIs" dxfId="234" priority="296" operator="lessThan">
      <formula>$F$48</formula>
    </cfRule>
  </conditionalFormatting>
  <conditionalFormatting sqref="I48">
    <cfRule type="cellIs" dxfId="233" priority="246" operator="lessThan">
      <formula>$H$48</formula>
    </cfRule>
  </conditionalFormatting>
  <conditionalFormatting sqref="K48">
    <cfRule type="cellIs" dxfId="232" priority="196" operator="lessThan">
      <formula>$J$48</formula>
    </cfRule>
  </conditionalFormatting>
  <conditionalFormatting sqref="G49">
    <cfRule type="cellIs" dxfId="231" priority="295" operator="lessThan">
      <formula>$F$49</formula>
    </cfRule>
  </conditionalFormatting>
  <conditionalFormatting sqref="I49">
    <cfRule type="cellIs" dxfId="230" priority="245" operator="lessThan">
      <formula>$H$49</formula>
    </cfRule>
  </conditionalFormatting>
  <conditionalFormatting sqref="K49">
    <cfRule type="cellIs" dxfId="229" priority="195" operator="lessThan">
      <formula>$J$49</formula>
    </cfRule>
  </conditionalFormatting>
  <conditionalFormatting sqref="G50">
    <cfRule type="cellIs" dxfId="228" priority="294" operator="lessThan">
      <formula>$F$50</formula>
    </cfRule>
  </conditionalFormatting>
  <conditionalFormatting sqref="I50">
    <cfRule type="cellIs" dxfId="227" priority="244" operator="lessThan">
      <formula>$H$50</formula>
    </cfRule>
  </conditionalFormatting>
  <conditionalFormatting sqref="K50">
    <cfRule type="cellIs" dxfId="226" priority="194" operator="lessThan">
      <formula>$J$50</formula>
    </cfRule>
  </conditionalFormatting>
  <conditionalFormatting sqref="G51">
    <cfRule type="cellIs" dxfId="225" priority="293" operator="lessThan">
      <formula>$F$51</formula>
    </cfRule>
  </conditionalFormatting>
  <conditionalFormatting sqref="I51">
    <cfRule type="cellIs" dxfId="224" priority="243" operator="lessThan">
      <formula>$H$51</formula>
    </cfRule>
  </conditionalFormatting>
  <conditionalFormatting sqref="K51">
    <cfRule type="cellIs" dxfId="223" priority="193" operator="lessThan">
      <formula>$J$51</formula>
    </cfRule>
  </conditionalFormatting>
  <conditionalFormatting sqref="G52">
    <cfRule type="cellIs" dxfId="222" priority="292" operator="lessThan">
      <formula>$F$52</formula>
    </cfRule>
  </conditionalFormatting>
  <conditionalFormatting sqref="I52">
    <cfRule type="cellIs" dxfId="221" priority="242" operator="lessThan">
      <formula>$H$52</formula>
    </cfRule>
  </conditionalFormatting>
  <conditionalFormatting sqref="K52">
    <cfRule type="cellIs" dxfId="220" priority="192" operator="lessThan">
      <formula>$J$52</formula>
    </cfRule>
  </conditionalFormatting>
  <conditionalFormatting sqref="G53">
    <cfRule type="cellIs" dxfId="219" priority="291" operator="lessThan">
      <formula>$F$53</formula>
    </cfRule>
  </conditionalFormatting>
  <conditionalFormatting sqref="I53">
    <cfRule type="cellIs" dxfId="218" priority="241" operator="lessThan">
      <formula>$H$53</formula>
    </cfRule>
  </conditionalFormatting>
  <conditionalFormatting sqref="K53">
    <cfRule type="cellIs" dxfId="217" priority="191" operator="lessThan">
      <formula>$J$53</formula>
    </cfRule>
  </conditionalFormatting>
  <conditionalFormatting sqref="G54">
    <cfRule type="cellIs" dxfId="216" priority="290" operator="lessThan">
      <formula>$F$54</formula>
    </cfRule>
  </conditionalFormatting>
  <conditionalFormatting sqref="I54">
    <cfRule type="cellIs" dxfId="215" priority="240" operator="lessThan">
      <formula>$H$54</formula>
    </cfRule>
  </conditionalFormatting>
  <conditionalFormatting sqref="K54">
    <cfRule type="cellIs" dxfId="214" priority="190" operator="lessThan">
      <formula>$J$54</formula>
    </cfRule>
  </conditionalFormatting>
  <conditionalFormatting sqref="G55">
    <cfRule type="cellIs" dxfId="213" priority="289" operator="lessThan">
      <formula>$F$55</formula>
    </cfRule>
  </conditionalFormatting>
  <conditionalFormatting sqref="I55">
    <cfRule type="cellIs" dxfId="212" priority="239" operator="lessThan">
      <formula>$H$55</formula>
    </cfRule>
  </conditionalFormatting>
  <conditionalFormatting sqref="K55">
    <cfRule type="cellIs" dxfId="211" priority="189" operator="lessThan">
      <formula>$J$55</formula>
    </cfRule>
  </conditionalFormatting>
  <conditionalFormatting sqref="G56">
    <cfRule type="cellIs" dxfId="210" priority="288" operator="lessThan">
      <formula>$F$56</formula>
    </cfRule>
  </conditionalFormatting>
  <conditionalFormatting sqref="I56">
    <cfRule type="cellIs" dxfId="209" priority="238" operator="lessThan">
      <formula>$H$56</formula>
    </cfRule>
  </conditionalFormatting>
  <conditionalFormatting sqref="K56">
    <cfRule type="cellIs" dxfId="208" priority="188" operator="lessThan">
      <formula>$J$56</formula>
    </cfRule>
  </conditionalFormatting>
  <conditionalFormatting sqref="G57">
    <cfRule type="cellIs" dxfId="207" priority="287" operator="lessThan">
      <formula>$F$57</formula>
    </cfRule>
  </conditionalFormatting>
  <conditionalFormatting sqref="I57">
    <cfRule type="cellIs" dxfId="206" priority="237" operator="lessThan">
      <formula>$H$57</formula>
    </cfRule>
  </conditionalFormatting>
  <conditionalFormatting sqref="K57">
    <cfRule type="cellIs" dxfId="205" priority="187" operator="lessThan">
      <formula>$J$57</formula>
    </cfRule>
  </conditionalFormatting>
  <conditionalFormatting sqref="G58">
    <cfRule type="cellIs" dxfId="204" priority="286" operator="lessThan">
      <formula>$F$58</formula>
    </cfRule>
  </conditionalFormatting>
  <conditionalFormatting sqref="I58">
    <cfRule type="cellIs" dxfId="203" priority="236" operator="lessThan">
      <formula>$H$58</formula>
    </cfRule>
  </conditionalFormatting>
  <conditionalFormatting sqref="K58">
    <cfRule type="cellIs" dxfId="202" priority="186" operator="lessThan">
      <formula>$J$58</formula>
    </cfRule>
  </conditionalFormatting>
  <conditionalFormatting sqref="G59">
    <cfRule type="cellIs" dxfId="201" priority="285" operator="lessThan">
      <formula>$F$59</formula>
    </cfRule>
  </conditionalFormatting>
  <conditionalFormatting sqref="I59">
    <cfRule type="cellIs" dxfId="200" priority="235" operator="lessThan">
      <formula>$H$59</formula>
    </cfRule>
  </conditionalFormatting>
  <conditionalFormatting sqref="K59">
    <cfRule type="cellIs" dxfId="199" priority="185" operator="lessThan">
      <formula>$J$59</formula>
    </cfRule>
  </conditionalFormatting>
  <conditionalFormatting sqref="G60">
    <cfRule type="cellIs" dxfId="198" priority="284" operator="lessThan">
      <formula>$F$60</formula>
    </cfRule>
  </conditionalFormatting>
  <conditionalFormatting sqref="I60">
    <cfRule type="cellIs" dxfId="197" priority="234" operator="lessThan">
      <formula>$H$60</formula>
    </cfRule>
  </conditionalFormatting>
  <conditionalFormatting sqref="K60">
    <cfRule type="cellIs" dxfId="196" priority="184" operator="lessThan">
      <formula>$J$60</formula>
    </cfRule>
  </conditionalFormatting>
  <conditionalFormatting sqref="G61">
    <cfRule type="cellIs" dxfId="195" priority="283" operator="lessThan">
      <formula>$F$61</formula>
    </cfRule>
  </conditionalFormatting>
  <conditionalFormatting sqref="I61">
    <cfRule type="cellIs" dxfId="194" priority="233" operator="lessThan">
      <formula>$H$61</formula>
    </cfRule>
  </conditionalFormatting>
  <conditionalFormatting sqref="K61">
    <cfRule type="cellIs" dxfId="193" priority="183" operator="lessThan">
      <formula>$J$61</formula>
    </cfRule>
  </conditionalFormatting>
  <conditionalFormatting sqref="G62">
    <cfRule type="cellIs" dxfId="192" priority="282" operator="lessThan">
      <formula>$F$62</formula>
    </cfRule>
  </conditionalFormatting>
  <conditionalFormatting sqref="I62">
    <cfRule type="cellIs" dxfId="191" priority="232" operator="lessThan">
      <formula>$H$62</formula>
    </cfRule>
  </conditionalFormatting>
  <conditionalFormatting sqref="K62">
    <cfRule type="cellIs" dxfId="190" priority="182" operator="lessThan">
      <formula>$J$62</formula>
    </cfRule>
  </conditionalFormatting>
  <conditionalFormatting sqref="G64">
    <cfRule type="cellIs" dxfId="189" priority="180" operator="lessThan">
      <formula>$F$64</formula>
    </cfRule>
  </conditionalFormatting>
  <conditionalFormatting sqref="I64">
    <cfRule type="cellIs" dxfId="188" priority="157" operator="lessThan">
      <formula>$H$64</formula>
    </cfRule>
  </conditionalFormatting>
  <conditionalFormatting sqref="K64">
    <cfRule type="cellIs" dxfId="187" priority="135" operator="lessThan">
      <formula>$J$64</formula>
    </cfRule>
  </conditionalFormatting>
  <conditionalFormatting sqref="G65">
    <cfRule type="cellIs" dxfId="186" priority="179" operator="lessThan">
      <formula>$F$65</formula>
    </cfRule>
  </conditionalFormatting>
  <conditionalFormatting sqref="I65">
    <cfRule type="cellIs" dxfId="185" priority="156" operator="lessThan">
      <formula>$H$65</formula>
    </cfRule>
  </conditionalFormatting>
  <conditionalFormatting sqref="K65">
    <cfRule type="cellIs" dxfId="184" priority="134" operator="lessThan">
      <formula>$J$65</formula>
    </cfRule>
  </conditionalFormatting>
  <conditionalFormatting sqref="G66">
    <cfRule type="cellIs" dxfId="183" priority="178" operator="lessThan">
      <formula>$F$66</formula>
    </cfRule>
  </conditionalFormatting>
  <conditionalFormatting sqref="I66">
    <cfRule type="cellIs" dxfId="182" priority="155" operator="lessThan">
      <formula>$H$66</formula>
    </cfRule>
  </conditionalFormatting>
  <conditionalFormatting sqref="K66">
    <cfRule type="cellIs" dxfId="181" priority="133" operator="lessThan">
      <formula>$J$66</formula>
    </cfRule>
  </conditionalFormatting>
  <conditionalFormatting sqref="G67">
    <cfRule type="cellIs" dxfId="180" priority="177" operator="lessThan">
      <formula>$F$67</formula>
    </cfRule>
  </conditionalFormatting>
  <conditionalFormatting sqref="I67">
    <cfRule type="cellIs" dxfId="179" priority="154" operator="lessThan">
      <formula>$H$67</formula>
    </cfRule>
  </conditionalFormatting>
  <conditionalFormatting sqref="K67">
    <cfRule type="cellIs" dxfId="178" priority="132" operator="lessThan">
      <formula>$J$67</formula>
    </cfRule>
  </conditionalFormatting>
  <conditionalFormatting sqref="G68">
    <cfRule type="cellIs" dxfId="177" priority="176" operator="lessThan">
      <formula>$F$68</formula>
    </cfRule>
  </conditionalFormatting>
  <conditionalFormatting sqref="I68">
    <cfRule type="cellIs" dxfId="176" priority="153" operator="lessThan">
      <formula>$H$68</formula>
    </cfRule>
  </conditionalFormatting>
  <conditionalFormatting sqref="K68">
    <cfRule type="cellIs" dxfId="175" priority="131" operator="lessThan">
      <formula>$J$68</formula>
    </cfRule>
  </conditionalFormatting>
  <conditionalFormatting sqref="G69">
    <cfRule type="cellIs" dxfId="174" priority="175" operator="lessThan">
      <formula>$F$69</formula>
    </cfRule>
  </conditionalFormatting>
  <conditionalFormatting sqref="I69">
    <cfRule type="cellIs" dxfId="173" priority="152" operator="lessThan">
      <formula>$H$69</formula>
    </cfRule>
  </conditionalFormatting>
  <conditionalFormatting sqref="K69">
    <cfRule type="cellIs" dxfId="172" priority="130" operator="lessThan">
      <formula>$J$69</formula>
    </cfRule>
  </conditionalFormatting>
  <conditionalFormatting sqref="G70">
    <cfRule type="cellIs" dxfId="171" priority="174" operator="lessThan">
      <formula>$F$70</formula>
    </cfRule>
  </conditionalFormatting>
  <conditionalFormatting sqref="I70">
    <cfRule type="cellIs" dxfId="170" priority="151" operator="lessThan">
      <formula>$H$70</formula>
    </cfRule>
  </conditionalFormatting>
  <conditionalFormatting sqref="K70">
    <cfRule type="cellIs" dxfId="169" priority="129" operator="lessThan">
      <formula>$J$70</formula>
    </cfRule>
  </conditionalFormatting>
  <conditionalFormatting sqref="G71">
    <cfRule type="cellIs" dxfId="168" priority="173" operator="lessThan">
      <formula>$F$71</formula>
    </cfRule>
  </conditionalFormatting>
  <conditionalFormatting sqref="I71">
    <cfRule type="cellIs" dxfId="167" priority="150" operator="lessThan">
      <formula>$H$71</formula>
    </cfRule>
  </conditionalFormatting>
  <conditionalFormatting sqref="K71">
    <cfRule type="cellIs" dxfId="166" priority="128" operator="lessThan">
      <formula>$J$71</formula>
    </cfRule>
  </conditionalFormatting>
  <conditionalFormatting sqref="G72">
    <cfRule type="cellIs" dxfId="165" priority="172" operator="lessThan">
      <formula>$F$72</formula>
    </cfRule>
  </conditionalFormatting>
  <conditionalFormatting sqref="I72">
    <cfRule type="cellIs" dxfId="164" priority="149" operator="lessThan">
      <formula>$H$72</formula>
    </cfRule>
  </conditionalFormatting>
  <conditionalFormatting sqref="K72">
    <cfRule type="cellIs" dxfId="163" priority="127" operator="lessThan">
      <formula>$J$72</formula>
    </cfRule>
  </conditionalFormatting>
  <conditionalFormatting sqref="G73">
    <cfRule type="cellIs" dxfId="162" priority="171" operator="lessThan">
      <formula>$F$73</formula>
    </cfRule>
  </conditionalFormatting>
  <conditionalFormatting sqref="I73">
    <cfRule type="cellIs" dxfId="161" priority="148" operator="lessThan">
      <formula>$H$73</formula>
    </cfRule>
  </conditionalFormatting>
  <conditionalFormatting sqref="K73">
    <cfRule type="cellIs" dxfId="160" priority="126" operator="lessThan">
      <formula>$J$73</formula>
    </cfRule>
  </conditionalFormatting>
  <conditionalFormatting sqref="G74">
    <cfRule type="cellIs" dxfId="159" priority="170" operator="lessThan">
      <formula>$F$74</formula>
    </cfRule>
  </conditionalFormatting>
  <conditionalFormatting sqref="I74">
    <cfRule type="cellIs" dxfId="158" priority="147" operator="lessThan">
      <formula>$H$74</formula>
    </cfRule>
  </conditionalFormatting>
  <conditionalFormatting sqref="K74">
    <cfRule type="cellIs" dxfId="157" priority="125" operator="lessThan">
      <formula>$J$74</formula>
    </cfRule>
  </conditionalFormatting>
  <conditionalFormatting sqref="G75">
    <cfRule type="cellIs" dxfId="156" priority="3" operator="lessThan">
      <formula>$F$74</formula>
    </cfRule>
  </conditionalFormatting>
  <conditionalFormatting sqref="I75">
    <cfRule type="cellIs" dxfId="155" priority="2" operator="lessThan">
      <formula>$H$74</formula>
    </cfRule>
  </conditionalFormatting>
  <conditionalFormatting sqref="K75">
    <cfRule type="cellIs" dxfId="154" priority="1" operator="lessThan">
      <formula>$J$74</formula>
    </cfRule>
  </conditionalFormatting>
  <conditionalFormatting sqref="G76">
    <cfRule type="cellIs" dxfId="153" priority="168" operator="lessThan">
      <formula>$F$76</formula>
    </cfRule>
  </conditionalFormatting>
  <conditionalFormatting sqref="I76">
    <cfRule type="cellIs" dxfId="152" priority="145" operator="lessThan">
      <formula>$H$76</formula>
    </cfRule>
  </conditionalFormatting>
  <conditionalFormatting sqref="K76">
    <cfRule type="cellIs" dxfId="151" priority="123" operator="lessThan">
      <formula>$J$76</formula>
    </cfRule>
  </conditionalFormatting>
  <conditionalFormatting sqref="G77">
    <cfRule type="cellIs" dxfId="150" priority="167" operator="lessThan">
      <formula>$F$77</formula>
    </cfRule>
  </conditionalFormatting>
  <conditionalFormatting sqref="I77">
    <cfRule type="cellIs" dxfId="149" priority="144" operator="lessThan">
      <formula>$H$77</formula>
    </cfRule>
  </conditionalFormatting>
  <conditionalFormatting sqref="K77">
    <cfRule type="cellIs" dxfId="148" priority="122" operator="lessThan">
      <formula>$J$77</formula>
    </cfRule>
  </conditionalFormatting>
  <conditionalFormatting sqref="G78">
    <cfRule type="cellIs" dxfId="147" priority="166" operator="lessThan">
      <formula>$F$78</formula>
    </cfRule>
  </conditionalFormatting>
  <conditionalFormatting sqref="I78">
    <cfRule type="cellIs" dxfId="146" priority="143" operator="lessThan">
      <formula>$H$78</formula>
    </cfRule>
  </conditionalFormatting>
  <conditionalFormatting sqref="K78">
    <cfRule type="cellIs" dxfId="145" priority="121" operator="lessThan">
      <formula>$J$78</formula>
    </cfRule>
  </conditionalFormatting>
  <conditionalFormatting sqref="G79">
    <cfRule type="cellIs" dxfId="144" priority="165" operator="lessThan">
      <formula>$F$79</formula>
    </cfRule>
  </conditionalFormatting>
  <conditionalFormatting sqref="I79">
    <cfRule type="cellIs" dxfId="143" priority="142" operator="lessThan">
      <formula>$H$79</formula>
    </cfRule>
  </conditionalFormatting>
  <conditionalFormatting sqref="K79">
    <cfRule type="cellIs" dxfId="142" priority="120" operator="lessThan">
      <formula>$J$79</formula>
    </cfRule>
  </conditionalFormatting>
  <conditionalFormatting sqref="G80">
    <cfRule type="cellIs" dxfId="141" priority="164" operator="lessThan">
      <formula>$F$80</formula>
    </cfRule>
  </conditionalFormatting>
  <conditionalFormatting sqref="I80">
    <cfRule type="cellIs" dxfId="140" priority="141" operator="lessThan">
      <formula>$H$80</formula>
    </cfRule>
  </conditionalFormatting>
  <conditionalFormatting sqref="K80">
    <cfRule type="cellIs" dxfId="139" priority="119" operator="lessThan">
      <formula>$J$80</formula>
    </cfRule>
  </conditionalFormatting>
  <conditionalFormatting sqref="G81">
    <cfRule type="cellIs" dxfId="138" priority="163" operator="lessThan">
      <formula>$F$81</formula>
    </cfRule>
  </conditionalFormatting>
  <conditionalFormatting sqref="K81">
    <cfRule type="cellIs" dxfId="137" priority="118" operator="lessThan">
      <formula>$J$81</formula>
    </cfRule>
  </conditionalFormatting>
  <conditionalFormatting sqref="G82">
    <cfRule type="cellIs" dxfId="136" priority="162" operator="greaterThan">
      <formula>$F$82</formula>
    </cfRule>
  </conditionalFormatting>
  <conditionalFormatting sqref="I82">
    <cfRule type="cellIs" dxfId="135" priority="140" operator="greaterThan">
      <formula>$H$82</formula>
    </cfRule>
  </conditionalFormatting>
  <conditionalFormatting sqref="K82">
    <cfRule type="cellIs" dxfId="134" priority="117" operator="greaterThan">
      <formula>$J$82</formula>
    </cfRule>
  </conditionalFormatting>
  <conditionalFormatting sqref="G84">
    <cfRule type="cellIs" dxfId="133" priority="160" operator="greaterThan">
      <formula>$F$84</formula>
    </cfRule>
  </conditionalFormatting>
  <conditionalFormatting sqref="I84">
    <cfRule type="cellIs" dxfId="132" priority="138" operator="greaterThan">
      <formula>$H$84</formula>
    </cfRule>
  </conditionalFormatting>
  <conditionalFormatting sqref="K84">
    <cfRule type="cellIs" dxfId="131" priority="115" operator="greaterThan">
      <formula>$J$84</formula>
    </cfRule>
  </conditionalFormatting>
  <conditionalFormatting sqref="C85">
    <cfRule type="cellIs" dxfId="130" priority="350" operator="greaterThan">
      <formula>$C$121+$C$123+$C$125+$C$127</formula>
    </cfRule>
  </conditionalFormatting>
  <conditionalFormatting sqref="D85">
    <cfRule type="cellIs" dxfId="129" priority="351" operator="greaterThan">
      <formula>$D$121+$D$123+$D$125+$D$127</formula>
    </cfRule>
  </conditionalFormatting>
  <conditionalFormatting sqref="E85">
    <cfRule type="cellIs" dxfId="128" priority="352" operator="greaterThan">
      <formula>$E$121+$E$123+$E$125+$E$127</formula>
    </cfRule>
  </conditionalFormatting>
  <conditionalFormatting sqref="F85">
    <cfRule type="cellIs" dxfId="127" priority="353" operator="greaterThan">
      <formula>$F$121+$F$123+$F$125+$F$127</formula>
    </cfRule>
  </conditionalFormatting>
  <conditionalFormatting sqref="G85">
    <cfRule type="cellIs" dxfId="126" priority="159" operator="lessThan">
      <formula>$F$85</formula>
    </cfRule>
  </conditionalFormatting>
  <conditionalFormatting sqref="H85">
    <cfRule type="cellIs" dxfId="125" priority="354" operator="greaterThan">
      <formula>$H$121+$H$123+$H$125+$H$127</formula>
    </cfRule>
  </conditionalFormatting>
  <conditionalFormatting sqref="I85">
    <cfRule type="cellIs" dxfId="124" priority="137" operator="greaterThan">
      <formula>$H$85</formula>
    </cfRule>
  </conditionalFormatting>
  <conditionalFormatting sqref="J85">
    <cfRule type="cellIs" dxfId="123" priority="355" operator="greaterThan">
      <formula>$J$121+$J$123+$J$125+$J$127</formula>
    </cfRule>
  </conditionalFormatting>
  <conditionalFormatting sqref="K85">
    <cfRule type="cellIs" dxfId="122" priority="114" operator="greaterThan">
      <formula>$J$85</formula>
    </cfRule>
  </conditionalFormatting>
  <conditionalFormatting sqref="C89">
    <cfRule type="cellIs" dxfId="121" priority="53" operator="lessThan">
      <formula>$C$90</formula>
    </cfRule>
  </conditionalFormatting>
  <conditionalFormatting sqref="D89">
    <cfRule type="cellIs" dxfId="120" priority="52" operator="lessThan">
      <formula>$D$90</formula>
    </cfRule>
  </conditionalFormatting>
  <conditionalFormatting sqref="G89">
    <cfRule type="cellIs" dxfId="119" priority="15" operator="lessThan">
      <formula>$F$89</formula>
    </cfRule>
  </conditionalFormatting>
  <conditionalFormatting sqref="I89">
    <cfRule type="cellIs" dxfId="118" priority="14" operator="lessThan">
      <formula>$H$89</formula>
    </cfRule>
  </conditionalFormatting>
  <conditionalFormatting sqref="K89">
    <cfRule type="cellIs" dxfId="117" priority="13" operator="lessThan">
      <formula>$J$89</formula>
    </cfRule>
  </conditionalFormatting>
  <conditionalFormatting sqref="G91">
    <cfRule type="cellIs" dxfId="116" priority="113" operator="lessThan">
      <formula>$F$91</formula>
    </cfRule>
  </conditionalFormatting>
  <conditionalFormatting sqref="I91">
    <cfRule type="cellIs" dxfId="115" priority="93" operator="lessThan">
      <formula>$H$91</formula>
    </cfRule>
  </conditionalFormatting>
  <conditionalFormatting sqref="K91">
    <cfRule type="cellIs" dxfId="114" priority="73" operator="lessThan">
      <formula>$J$91</formula>
    </cfRule>
  </conditionalFormatting>
  <conditionalFormatting sqref="G92">
    <cfRule type="cellIs" dxfId="113" priority="112" operator="lessThan">
      <formula>$F$92</formula>
    </cfRule>
  </conditionalFormatting>
  <conditionalFormatting sqref="I92">
    <cfRule type="cellIs" dxfId="112" priority="92" operator="lessThan">
      <formula>$H$92</formula>
    </cfRule>
  </conditionalFormatting>
  <conditionalFormatting sqref="K92">
    <cfRule type="cellIs" dxfId="111" priority="72" operator="lessThan">
      <formula>$J$92</formula>
    </cfRule>
  </conditionalFormatting>
  <conditionalFormatting sqref="C95">
    <cfRule type="cellIs" dxfId="110" priority="51" operator="lessThan">
      <formula>$C$96</formula>
    </cfRule>
  </conditionalFormatting>
  <conditionalFormatting sqref="D95">
    <cfRule type="cellIs" dxfId="109" priority="50" operator="lessThan">
      <formula>$D$96</formula>
    </cfRule>
  </conditionalFormatting>
  <conditionalFormatting sqref="G95">
    <cfRule type="cellIs" dxfId="108" priority="111" operator="lessThan">
      <formula>$F$95</formula>
    </cfRule>
  </conditionalFormatting>
  <conditionalFormatting sqref="I95">
    <cfRule type="cellIs" dxfId="107" priority="91" operator="lessThan">
      <formula>$H$95</formula>
    </cfRule>
  </conditionalFormatting>
  <conditionalFormatting sqref="K95">
    <cfRule type="cellIs" dxfId="106" priority="71" operator="lessThan">
      <formula>$J$95</formula>
    </cfRule>
  </conditionalFormatting>
  <conditionalFormatting sqref="C97">
    <cfRule type="cellIs" dxfId="105" priority="49" operator="lessThan">
      <formula>$C$98</formula>
    </cfRule>
  </conditionalFormatting>
  <conditionalFormatting sqref="D97">
    <cfRule type="cellIs" dxfId="104" priority="48" operator="lessThan">
      <formula>$D$98</formula>
    </cfRule>
  </conditionalFormatting>
  <conditionalFormatting sqref="G97">
    <cfRule type="cellIs" dxfId="103" priority="110" operator="lessThan">
      <formula>$F$97</formula>
    </cfRule>
  </conditionalFormatting>
  <conditionalFormatting sqref="I97">
    <cfRule type="cellIs" dxfId="102" priority="90" operator="lessThan">
      <formula>$H$97</formula>
    </cfRule>
  </conditionalFormatting>
  <conditionalFormatting sqref="K97">
    <cfRule type="cellIs" dxfId="101" priority="70" operator="lessThan">
      <formula>$J$97</formula>
    </cfRule>
  </conditionalFormatting>
  <conditionalFormatting sqref="C99">
    <cfRule type="cellIs" dxfId="100" priority="47" operator="lessThan">
      <formula>$C$100</formula>
    </cfRule>
  </conditionalFormatting>
  <conditionalFormatting sqref="D99">
    <cfRule type="cellIs" dxfId="99" priority="46" operator="lessThan">
      <formula>$D$100</formula>
    </cfRule>
  </conditionalFormatting>
  <conditionalFormatting sqref="G99">
    <cfRule type="cellIs" dxfId="98" priority="109" operator="lessThan">
      <formula>$F$99</formula>
    </cfRule>
  </conditionalFormatting>
  <conditionalFormatting sqref="I99">
    <cfRule type="cellIs" dxfId="97" priority="89" operator="lessThan">
      <formula>$H$99</formula>
    </cfRule>
  </conditionalFormatting>
  <conditionalFormatting sqref="K99">
    <cfRule type="cellIs" dxfId="96" priority="69" operator="lessThan">
      <formula>$J$99</formula>
    </cfRule>
  </conditionalFormatting>
  <conditionalFormatting sqref="C101">
    <cfRule type="cellIs" dxfId="95" priority="45" operator="lessThan">
      <formula>$C$102</formula>
    </cfRule>
  </conditionalFormatting>
  <conditionalFormatting sqref="D101">
    <cfRule type="cellIs" dxfId="94" priority="44" operator="lessThan">
      <formula>$D$102</formula>
    </cfRule>
  </conditionalFormatting>
  <conditionalFormatting sqref="G101">
    <cfRule type="cellIs" dxfId="93" priority="108" operator="lessThan">
      <formula>$F$101</formula>
    </cfRule>
  </conditionalFormatting>
  <conditionalFormatting sqref="I101">
    <cfRule type="cellIs" dxfId="92" priority="88" operator="lessThan">
      <formula>$H$101</formula>
    </cfRule>
  </conditionalFormatting>
  <conditionalFormatting sqref="K101">
    <cfRule type="cellIs" dxfId="91" priority="68" operator="lessThan">
      <formula>$J$101</formula>
    </cfRule>
  </conditionalFormatting>
  <conditionalFormatting sqref="C103">
    <cfRule type="cellIs" dxfId="90" priority="43" operator="lessThan">
      <formula>$C$104</formula>
    </cfRule>
  </conditionalFormatting>
  <conditionalFormatting sqref="D103">
    <cfRule type="cellIs" dxfId="89" priority="42" operator="lessThan">
      <formula>$D$104</formula>
    </cfRule>
  </conditionalFormatting>
  <conditionalFormatting sqref="G103">
    <cfRule type="cellIs" dxfId="88" priority="107" operator="lessThan">
      <formula>$F$103</formula>
    </cfRule>
  </conditionalFormatting>
  <conditionalFormatting sqref="I103">
    <cfRule type="cellIs" dxfId="87" priority="87" operator="lessThan">
      <formula>$H$103</formula>
    </cfRule>
  </conditionalFormatting>
  <conditionalFormatting sqref="K103">
    <cfRule type="cellIs" dxfId="86" priority="67" operator="lessThan">
      <formula>$J$103</formula>
    </cfRule>
  </conditionalFormatting>
  <conditionalFormatting sqref="C105">
    <cfRule type="cellIs" dxfId="85" priority="41" operator="lessThan">
      <formula>$C$106</formula>
    </cfRule>
  </conditionalFormatting>
  <conditionalFormatting sqref="D105">
    <cfRule type="cellIs" dxfId="84" priority="40" operator="lessThan">
      <formula>$D$106</formula>
    </cfRule>
  </conditionalFormatting>
  <conditionalFormatting sqref="G105">
    <cfRule type="cellIs" dxfId="83" priority="106" operator="lessThan">
      <formula>$F$105</formula>
    </cfRule>
  </conditionalFormatting>
  <conditionalFormatting sqref="I105">
    <cfRule type="cellIs" dxfId="82" priority="86" operator="lessThan">
      <formula>$H$105</formula>
    </cfRule>
  </conditionalFormatting>
  <conditionalFormatting sqref="K105">
    <cfRule type="cellIs" dxfId="81" priority="66" operator="lessThan">
      <formula>$J$105</formula>
    </cfRule>
  </conditionalFormatting>
  <conditionalFormatting sqref="C107">
    <cfRule type="cellIs" dxfId="80" priority="39" operator="lessThan">
      <formula>$C$108</formula>
    </cfRule>
  </conditionalFormatting>
  <conditionalFormatting sqref="D107">
    <cfRule type="cellIs" dxfId="79" priority="38" operator="lessThan">
      <formula>$D$108</formula>
    </cfRule>
  </conditionalFormatting>
  <conditionalFormatting sqref="G107">
    <cfRule type="cellIs" dxfId="78" priority="105" operator="lessThan">
      <formula>$F$107</formula>
    </cfRule>
  </conditionalFormatting>
  <conditionalFormatting sqref="I107">
    <cfRule type="cellIs" dxfId="77" priority="85" operator="lessThan">
      <formula>$H$107</formula>
    </cfRule>
  </conditionalFormatting>
  <conditionalFormatting sqref="K107">
    <cfRule type="cellIs" dxfId="76" priority="65" operator="lessThan">
      <formula>$J$107</formula>
    </cfRule>
  </conditionalFormatting>
  <conditionalFormatting sqref="C109">
    <cfRule type="cellIs" dxfId="75" priority="37" operator="lessThan">
      <formula>$C$110</formula>
    </cfRule>
  </conditionalFormatting>
  <conditionalFormatting sqref="D109">
    <cfRule type="cellIs" dxfId="74" priority="36" operator="lessThan">
      <formula>$D$110</formula>
    </cfRule>
  </conditionalFormatting>
  <conditionalFormatting sqref="G109">
    <cfRule type="cellIs" dxfId="73" priority="104" operator="lessThan">
      <formula>$F$109</formula>
    </cfRule>
  </conditionalFormatting>
  <conditionalFormatting sqref="I109">
    <cfRule type="cellIs" dxfId="72" priority="84" operator="lessThan">
      <formula>$H$109</formula>
    </cfRule>
  </conditionalFormatting>
  <conditionalFormatting sqref="K109">
    <cfRule type="cellIs" dxfId="71" priority="64" operator="lessThan">
      <formula>$J$109</formula>
    </cfRule>
  </conditionalFormatting>
  <conditionalFormatting sqref="C111">
    <cfRule type="cellIs" dxfId="70" priority="35" operator="lessThan">
      <formula>$C$112</formula>
    </cfRule>
  </conditionalFormatting>
  <conditionalFormatting sqref="D111">
    <cfRule type="cellIs" dxfId="69" priority="34" operator="lessThan">
      <formula>$D$112</formula>
    </cfRule>
  </conditionalFormatting>
  <conditionalFormatting sqref="G111">
    <cfRule type="cellIs" dxfId="68" priority="103" operator="lessThan">
      <formula>$F$111</formula>
    </cfRule>
  </conditionalFormatting>
  <conditionalFormatting sqref="I111">
    <cfRule type="cellIs" dxfId="67" priority="83" operator="lessThan">
      <formula>$H$111</formula>
    </cfRule>
  </conditionalFormatting>
  <conditionalFormatting sqref="K111">
    <cfRule type="cellIs" dxfId="66" priority="63" operator="lessThan">
      <formula>$J$111</formula>
    </cfRule>
  </conditionalFormatting>
  <conditionalFormatting sqref="C113">
    <cfRule type="cellIs" dxfId="65" priority="33" operator="lessThan">
      <formula>$C$114</formula>
    </cfRule>
  </conditionalFormatting>
  <conditionalFormatting sqref="D113">
    <cfRule type="cellIs" dxfId="64" priority="32" operator="lessThan">
      <formula>$D$114</formula>
    </cfRule>
  </conditionalFormatting>
  <conditionalFormatting sqref="G113">
    <cfRule type="cellIs" dxfId="63" priority="102" operator="lessThan">
      <formula>$F$113</formula>
    </cfRule>
  </conditionalFormatting>
  <conditionalFormatting sqref="I113">
    <cfRule type="cellIs" dxfId="62" priority="82" operator="lessThan">
      <formula>$H$113</formula>
    </cfRule>
  </conditionalFormatting>
  <conditionalFormatting sqref="K113">
    <cfRule type="cellIs" dxfId="61" priority="62" operator="lessThan">
      <formula>$J$113</formula>
    </cfRule>
  </conditionalFormatting>
  <conditionalFormatting sqref="C115">
    <cfRule type="cellIs" dxfId="60" priority="31" operator="lessThan">
      <formula>$C$116</formula>
    </cfRule>
  </conditionalFormatting>
  <conditionalFormatting sqref="D115">
    <cfRule type="cellIs" dxfId="59" priority="30" operator="lessThan">
      <formula>$D$116</formula>
    </cfRule>
  </conditionalFormatting>
  <conditionalFormatting sqref="G115">
    <cfRule type="cellIs" dxfId="58" priority="101" operator="lessThan">
      <formula>$F$115</formula>
    </cfRule>
  </conditionalFormatting>
  <conditionalFormatting sqref="I115">
    <cfRule type="cellIs" dxfId="57" priority="81" operator="lessThan">
      <formula>$H$115</formula>
    </cfRule>
  </conditionalFormatting>
  <conditionalFormatting sqref="K115">
    <cfRule type="cellIs" dxfId="56" priority="61" operator="lessThan">
      <formula>$J$115</formula>
    </cfRule>
  </conditionalFormatting>
  <conditionalFormatting sqref="C117">
    <cfRule type="cellIs" dxfId="55" priority="29" operator="lessThan">
      <formula>$C$118</formula>
    </cfRule>
  </conditionalFormatting>
  <conditionalFormatting sqref="D117">
    <cfRule type="cellIs" dxfId="54" priority="28" operator="lessThan">
      <formula>$D$118</formula>
    </cfRule>
  </conditionalFormatting>
  <conditionalFormatting sqref="G117">
    <cfRule type="cellIs" dxfId="53" priority="100" operator="lessThan">
      <formula>$F$117</formula>
    </cfRule>
  </conditionalFormatting>
  <conditionalFormatting sqref="I117">
    <cfRule type="cellIs" dxfId="52" priority="80" operator="lessThan">
      <formula>$H$117</formula>
    </cfRule>
  </conditionalFormatting>
  <conditionalFormatting sqref="K117">
    <cfRule type="cellIs" dxfId="51" priority="60" operator="lessThan">
      <formula>$J$117</formula>
    </cfRule>
  </conditionalFormatting>
  <conditionalFormatting sqref="C119">
    <cfRule type="cellIs" dxfId="50" priority="27" operator="lessThan">
      <formula>$C$120</formula>
    </cfRule>
  </conditionalFormatting>
  <conditionalFormatting sqref="D119">
    <cfRule type="cellIs" dxfId="49" priority="26" operator="lessThan">
      <formula>$D$120</formula>
    </cfRule>
  </conditionalFormatting>
  <conditionalFormatting sqref="G119">
    <cfRule type="cellIs" dxfId="48" priority="99" operator="lessThan">
      <formula>$F$119</formula>
    </cfRule>
  </conditionalFormatting>
  <conditionalFormatting sqref="I119">
    <cfRule type="cellIs" dxfId="47" priority="79" operator="lessThan">
      <formula>$H$119</formula>
    </cfRule>
  </conditionalFormatting>
  <conditionalFormatting sqref="K119">
    <cfRule type="cellIs" dxfId="46" priority="59" operator="lessThan">
      <formula>$J$119</formula>
    </cfRule>
  </conditionalFormatting>
  <conditionalFormatting sqref="C121">
    <cfRule type="cellIs" dxfId="45" priority="25" operator="lessThan">
      <formula>$C$122</formula>
    </cfRule>
  </conditionalFormatting>
  <conditionalFormatting sqref="D121">
    <cfRule type="cellIs" dxfId="44" priority="24" operator="lessThan">
      <formula>$D$122</formula>
    </cfRule>
  </conditionalFormatting>
  <conditionalFormatting sqref="G121">
    <cfRule type="cellIs" dxfId="43" priority="98" operator="lessThan">
      <formula>$F$121</formula>
    </cfRule>
  </conditionalFormatting>
  <conditionalFormatting sqref="I121">
    <cfRule type="cellIs" dxfId="42" priority="78" operator="lessThan">
      <formula>$H$121</formula>
    </cfRule>
  </conditionalFormatting>
  <conditionalFormatting sqref="K121">
    <cfRule type="cellIs" dxfId="41" priority="58" operator="lessThan">
      <formula>$J$121</formula>
    </cfRule>
  </conditionalFormatting>
  <conditionalFormatting sqref="C123">
    <cfRule type="cellIs" dxfId="40" priority="23" operator="lessThan">
      <formula>$C$124</formula>
    </cfRule>
  </conditionalFormatting>
  <conditionalFormatting sqref="D123">
    <cfRule type="cellIs" dxfId="39" priority="22" operator="lessThan">
      <formula>$D$124</formula>
    </cfRule>
  </conditionalFormatting>
  <conditionalFormatting sqref="G123">
    <cfRule type="cellIs" dxfId="38" priority="97" operator="lessThan">
      <formula>$F$123</formula>
    </cfRule>
  </conditionalFormatting>
  <conditionalFormatting sqref="I123">
    <cfRule type="cellIs" dxfId="37" priority="77" operator="lessThan">
      <formula>$H$123</formula>
    </cfRule>
  </conditionalFormatting>
  <conditionalFormatting sqref="K123">
    <cfRule type="cellIs" dxfId="36" priority="57" operator="lessThan">
      <formula>$J$123</formula>
    </cfRule>
  </conditionalFormatting>
  <conditionalFormatting sqref="C125">
    <cfRule type="cellIs" dxfId="35" priority="21" operator="lessThan">
      <formula>$C$126</formula>
    </cfRule>
  </conditionalFormatting>
  <conditionalFormatting sqref="D125">
    <cfRule type="cellIs" dxfId="34" priority="20" operator="lessThan">
      <formula>$D$126</formula>
    </cfRule>
  </conditionalFormatting>
  <conditionalFormatting sqref="G125">
    <cfRule type="cellIs" dxfId="33" priority="96" operator="lessThan">
      <formula>$F$125</formula>
    </cfRule>
  </conditionalFormatting>
  <conditionalFormatting sqref="I125">
    <cfRule type="cellIs" dxfId="32" priority="76" operator="lessThan">
      <formula>$H$125</formula>
    </cfRule>
  </conditionalFormatting>
  <conditionalFormatting sqref="K125">
    <cfRule type="cellIs" dxfId="31" priority="56" operator="lessThan">
      <formula>$J$125</formula>
    </cfRule>
  </conditionalFormatting>
  <conditionalFormatting sqref="C127">
    <cfRule type="cellIs" dxfId="30" priority="19" operator="lessThan">
      <formula>$C$128</formula>
    </cfRule>
  </conditionalFormatting>
  <conditionalFormatting sqref="D127">
    <cfRule type="cellIs" dxfId="29" priority="18" operator="lessThan">
      <formula>$D$128</formula>
    </cfRule>
  </conditionalFormatting>
  <conditionalFormatting sqref="G127">
    <cfRule type="cellIs" dxfId="28" priority="95" operator="lessThan">
      <formula>$F$127</formula>
    </cfRule>
  </conditionalFormatting>
  <conditionalFormatting sqref="I127">
    <cfRule type="cellIs" dxfId="27" priority="75" operator="lessThan">
      <formula>$H$127</formula>
    </cfRule>
  </conditionalFormatting>
  <conditionalFormatting sqref="K127">
    <cfRule type="cellIs" dxfId="26" priority="55" operator="lessThan">
      <formula>$J$127</formula>
    </cfRule>
  </conditionalFormatting>
  <conditionalFormatting sqref="C129">
    <cfRule type="cellIs" dxfId="25" priority="17" operator="lessThan">
      <formula>$C$130</formula>
    </cfRule>
  </conditionalFormatting>
  <conditionalFormatting sqref="D129">
    <cfRule type="cellIs" dxfId="24" priority="16" operator="lessThan">
      <formula>$D$130</formula>
    </cfRule>
  </conditionalFormatting>
  <conditionalFormatting sqref="G129">
    <cfRule type="cellIs" dxfId="23" priority="94" operator="lessThan">
      <formula>$F$129</formula>
    </cfRule>
  </conditionalFormatting>
  <conditionalFormatting sqref="I129">
    <cfRule type="cellIs" dxfId="22" priority="74" operator="lessThan">
      <formula>$H$129</formula>
    </cfRule>
  </conditionalFormatting>
  <conditionalFormatting sqref="K129">
    <cfRule type="cellIs" dxfId="21" priority="54" operator="lessThan">
      <formula>$J$129</formula>
    </cfRule>
  </conditionalFormatting>
  <conditionalFormatting sqref="G5">
    <cfRule type="cellIs" dxfId="20" priority="349" operator="lessThan">
      <formula>$F$5</formula>
    </cfRule>
  </conditionalFormatting>
  <conditionalFormatting sqref="I5">
    <cfRule type="cellIs" dxfId="19" priority="343" operator="lessThan">
      <formula>$H$5</formula>
    </cfRule>
  </conditionalFormatting>
  <conditionalFormatting sqref="K5">
    <cfRule type="cellIs" dxfId="18" priority="337" operator="lessThan">
      <formula>$J$5</formula>
    </cfRule>
  </conditionalFormatting>
  <conditionalFormatting sqref="I8">
    <cfRule type="cellIs" dxfId="17" priority="347" operator="lessThan">
      <formula>$F$8</formula>
    </cfRule>
  </conditionalFormatting>
  <conditionalFormatting sqref="G28">
    <cfRule type="cellIs" dxfId="16" priority="316" operator="lessThan">
      <formula>$F$28</formula>
    </cfRule>
  </conditionalFormatting>
  <conditionalFormatting sqref="I28">
    <cfRule type="cellIs" dxfId="15" priority="266" operator="lessThan">
      <formula>$H$28</formula>
    </cfRule>
  </conditionalFormatting>
  <conditionalFormatting sqref="K28">
    <cfRule type="cellIs" dxfId="14" priority="216" operator="lessThan">
      <formula>$J$28</formula>
    </cfRule>
  </conditionalFormatting>
  <conditionalFormatting sqref="G63">
    <cfRule type="cellIs" dxfId="13" priority="181" operator="lessThan">
      <formula>$F$63</formula>
    </cfRule>
  </conditionalFormatting>
  <conditionalFormatting sqref="I63">
    <cfRule type="cellIs" dxfId="12" priority="158" operator="lessThan">
      <formula>$H$63</formula>
    </cfRule>
  </conditionalFormatting>
  <conditionalFormatting sqref="K63">
    <cfRule type="cellIs" dxfId="11" priority="136" operator="lessThan">
      <formula>$J$63</formula>
    </cfRule>
  </conditionalFormatting>
  <conditionalFormatting sqref="G83">
    <cfRule type="cellIs" dxfId="10" priority="161" operator="greaterThan">
      <formula>$F$83</formula>
    </cfRule>
  </conditionalFormatting>
  <conditionalFormatting sqref="I83">
    <cfRule type="cellIs" dxfId="9" priority="139" operator="greaterThan">
      <formula>$H$83</formula>
    </cfRule>
  </conditionalFormatting>
  <conditionalFormatting sqref="K83">
    <cfRule type="cellIs" dxfId="8" priority="116" operator="greaterThan">
      <formula>$J$83</formula>
    </cfRule>
  </conditionalFormatting>
  <conditionalFormatting sqref="G130">
    <cfRule type="cellIs" dxfId="7" priority="11" operator="lessThan">
      <formula>$F$11</formula>
    </cfRule>
  </conditionalFormatting>
  <conditionalFormatting sqref="G130">
    <cfRule type="cellIs" dxfId="6" priority="12" operator="lessThan">
      <formula>$F$89</formula>
    </cfRule>
  </conditionalFormatting>
  <conditionalFormatting sqref="I130">
    <cfRule type="cellIs" dxfId="5" priority="8" operator="lessThan">
      <formula>$H$11</formula>
    </cfRule>
  </conditionalFormatting>
  <conditionalFormatting sqref="I130">
    <cfRule type="cellIs" dxfId="4" priority="9" operator="lessThan">
      <formula>$H$89</formula>
    </cfRule>
  </conditionalFormatting>
  <conditionalFormatting sqref="I130">
    <cfRule type="cellIs" dxfId="3" priority="10" operator="lessThan">
      <formula>$H$86</formula>
    </cfRule>
  </conditionalFormatting>
  <conditionalFormatting sqref="K130">
    <cfRule type="cellIs" dxfId="2" priority="5" operator="lessThan">
      <formula>$J$11</formula>
    </cfRule>
  </conditionalFormatting>
  <conditionalFormatting sqref="K130">
    <cfRule type="cellIs" dxfId="1" priority="6" operator="lessThan">
      <formula>$J$89</formula>
    </cfRule>
  </conditionalFormatting>
  <conditionalFormatting sqref="K130">
    <cfRule type="cellIs" dxfId="0" priority="7" operator="lessThan">
      <formula>$J$86</formula>
    </cfRule>
  </conditionalFormatting>
  <pageMargins left="0.51181102362204722" right="0" top="0.94488188976377963" bottom="0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13 - Баланс труда_2016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revision>0</cp:revision>
  <cp:lastPrinted>2025-11-20T09:53:10Z</cp:lastPrinted>
  <dcterms:created xsi:type="dcterms:W3CDTF">2024-05-03T16:19:00Z</dcterms:created>
  <dcterms:modified xsi:type="dcterms:W3CDTF">2025-11-20T09:53:21Z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2515A2E5321B49FCB0AF13CFACEE71BE_12</vt:lpwstr>
  </property>
  <property fmtid="{D5CDD505-2E9C-101B-9397-08002B2CF9AE}" pid="3" name="KSOProductBuildVer">
    <vt:lpwstr>1049-12.2.0.21546</vt:lpwstr>
  </property>
</Properties>
</file>